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matsumoto-yuuta\Desktop\"/>
    </mc:Choice>
  </mc:AlternateContent>
  <xr:revisionPtr revIDLastSave="0" documentId="8_{3C7779E5-F5F5-4812-BD6B-FD6B8E671A8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63" i="12" l="1"/>
  <c r="AP63" i="12"/>
  <c r="AA23" i="12"/>
  <c r="V23" i="12"/>
  <c r="Q23"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alcChain>
</file>

<file path=xl/sharedStrings.xml><?xml version="1.0" encoding="utf-8"?>
<sst xmlns="http://schemas.openxmlformats.org/spreadsheetml/2006/main" count="1166" uniqueCount="554">
  <si>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</si>
  <si>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</si>
  <si>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</si>
  <si>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</si>
  <si>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</si>
  <si>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</si>
  <si>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</si>
  <si>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</si>
  <si>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</si>
  <si>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</si>
  <si>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</si>
  <si>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</si>
  <si>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</si>
  <si>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</si>
  <si>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</si>
  <si>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</si>
  <si>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</si>
  <si>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</si>
  <si>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</si>
  <si>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</si>
  <si>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</si>
  <si>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</si>
  <si>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</si>
  <si>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</si>
  <si>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</si>
  <si>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</si>
  <si>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</si>
  <si>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</si>
  <si>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</si>
  <si>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</si>
  <si>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</si>
  <si>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</si>
  <si>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</si>
  <si>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</si>
  <si>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</si>
  <si>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</si>
  <si>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</si>
  <si>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</si>
  <si>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</si>
  <si>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</si>
  <si>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</si>
  <si>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</si>
  <si>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</si>
  <si>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</si>
  <si>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</si>
  <si>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</si>
  <si>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</si>
  <si>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</si>
  <si>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</si>
  <si>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</si>
  <si>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</si>
  <si>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</si>
  <si>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</si>
  <si>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</si>
  <si>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</si>
  <si>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</si>
  <si>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</si>
  <si>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</si>
  <si>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</si>
  <si>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</si>
  <si>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</si>
  <si>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</si>
  <si>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</si>
  <si>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</si>
  <si>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</si>
  <si>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</si>
  <si>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</si>
  <si>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</si>
  <si>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</si>
  <si>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</si>
  <si>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</si>
  <si>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</si>
  <si>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</si>
  <si>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</si>
  <si>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</si>
  <si>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</si>
  <si>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</si>
  <si>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</si>
  <si>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</si>
  <si>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</si>
  <si>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</si>
  <si>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</si>
  <si>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</si>
  <si>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</si>
  <si>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</si>
  <si>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</si>
  <si>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</si>
  <si>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</si>
  <si>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</si>
  <si>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</si>
  <si>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</si>
  <si>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</si>
  <si>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</si>
  <si>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</si>
  <si>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玄海町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</si>
  <si>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</si>
  <si>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</si>
  <si>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</si>
  <si>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</si>
  <si>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</si>
  <si>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</si>
  <si>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</si>
  <si>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</si>
  <si>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</si>
  <si>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</si>
  <si>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</si>
  <si>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</si>
  <si>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</si>
  <si>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</si>
  <si>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</si>
  <si>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</si>
  <si>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</si>
  <si>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</si>
  <si>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</si>
  <si>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</si>
  <si>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</si>
  <si>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</si>
  <si>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</si>
  <si>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</si>
  <si>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</si>
  <si>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</si>
  <si>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</si>
  <si>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</si>
  <si>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</si>
  <si>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</si>
  <si>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</si>
  <si>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</si>
  <si>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</si>
  <si>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</si>
  <si>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</si>
  <si>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</si>
  <si>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</si>
  <si>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</si>
  <si>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</si>
  <si>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</si>
  <si>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</si>
  <si>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</si>
  <si>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</si>
  <si>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</si>
  <si>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</si>
  <si>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</si>
  <si>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</si>
  <si>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</si>
  <si>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</si>
  <si>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</si>
  <si>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</si>
  <si>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</si>
  <si>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</si>
  <si>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</si>
  <si>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</si>
  <si>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</si>
  <si>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</si>
  <si>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</si>
  <si>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</si>
  <si>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</si>
  <si>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</si>
  <si>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</si>
  <si>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</si>
  <si>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</si>
  <si>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</si>
  <si>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</si>
  <si>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</si>
  <si>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</si>
  <si>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</si>
  <si>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</si>
  <si>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</si>
  <si>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</si>
  <si>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</si>
  <si>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</si>
  <si>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</si>
  <si>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</si>
  <si>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</si>
  <si>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</si>
  <si>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</si>
  <si>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</si>
  <si>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</si>
  <si>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</si>
  <si>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</si>
  <si>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</si>
  <si>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</si>
  <si>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</si>
  <si>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</si>
  <si>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</si>
  <si>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</si>
  <si>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</si>
  <si>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</si>
  <si>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</si>
  <si>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</si>
  <si>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</si>
  <si>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</si>
  <si>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</si>
  <si>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</si>
  <si>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</si>
  <si>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</si>
  <si>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</si>
  <si>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</si>
  <si>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</si>
  <si>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</si>
  <si>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</si>
  <si>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</si>
  <si>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</si>
  <si>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</si>
  <si>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</si>
  <si>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</si>
  <si>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佐賀県玄海町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</si>
  <si>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</si>
  <si>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</si>
  <si>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</si>
  <si>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</si>
  <si>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</si>
  <si>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</si>
  <si>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</si>
  <si>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</si>
  <si>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</si>
  <si>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</si>
  <si>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</si>
  <si>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</si>
  <si>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</si>
  <si>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</si>
  <si>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</si>
  <si>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</si>
  <si>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</si>
  <si>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</si>
  <si>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</si>
  <si>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</si>
  <si>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</si>
  <si>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</si>
  <si>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</si>
  <si>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</si>
  <si>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</si>
  <si>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</si>
  <si>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</si>
  <si>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</si>
  <si>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</si>
  <si>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</si>
  <si>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</si>
  <si>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</si>
  <si>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</si>
  <si>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</si>
  <si>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</si>
  <si>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</si>
  <si>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</si>
  <si>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</si>
  <si>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</si>
  <si>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</si>
  <si>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</si>
  <si>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</si>
  <si>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</si>
  <si>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</si>
  <si>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</si>
  <si>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</si>
  <si>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</si>
  <si>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</si>
  <si>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</si>
  <si>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</si>
  <si>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</si>
  <si>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</si>
  <si>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</si>
  <si>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</si>
  <si>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</si>
  <si>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</si>
  <si>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</si>
  <si>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</si>
  <si>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</si>
  <si>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</si>
  <si>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</si>
  <si>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</si>
  <si>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</si>
  <si>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</si>
  <si>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</si>
  <si>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</si>
  <si>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</si>
  <si>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</si>
  <si>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</si>
  <si>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</si>
  <si>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</si>
  <si>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</si>
  <si>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</si>
  <si>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</si>
  <si>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</si>
  <si>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</si>
  <si>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</si>
  <si>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</si>
  <si>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</si>
  <si>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</si>
  <si>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</si>
  <si>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</si>
  <si>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</si>
  <si>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</si>
  <si>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</si>
  <si>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</si>
  <si>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</si>
  <si>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</si>
  <si>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</si>
  <si>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</si>
  <si>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</si>
  <si>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</si>
  <si>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</si>
  <si>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</si>
  <si>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</si>
  <si>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</si>
  <si>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</si>
  <si>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</si>
  <si>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</si>
  <si>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</si>
  <si>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</si>
  <si>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</si>
  <si>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</si>
  <si>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</si>
  <si>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</si>
  <si>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</si>
  <si>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</si>
  <si>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</si>
  <si>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</si>
  <si>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</si>
  <si>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</si>
  <si>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</si>
  <si>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</si>
  <si>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</si>
  <si>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</si>
  <si>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</si>
  <si>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</si>
  <si>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</si>
  <si>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</si>
  <si>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</si>
  <si>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</si>
  <si>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</si>
  <si>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</si>
  <si>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</si>
  <si>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</si>
  <si>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</si>
  <si>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</si>
  <si>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</si>
  <si>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</si>
  <si>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</si>
  <si>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</si>
  <si>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</si>
  <si>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</si>
  <si>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</si>
  <si>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</si>
  <si>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</si>
  <si>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</si>
  <si>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</si>
  <si>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</si>
  <si>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</si>
  <si>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</si>
  <si>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</si>
  <si>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</si>
  <si>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</si>
  <si>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</si>
  <si>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</si>
  <si>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</si>
  <si>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</si>
  <si>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</si>
  <si>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</si>
  <si>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佐賀県玄海町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</si>
  <si>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</si>
  <si>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</si>
  <si>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</si>
  <si>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</si>
  <si>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</si>
  <si>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</si>
  <si>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</si>
  <si>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</si>
  <si>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</si>
  <si>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</si>
  <si>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</si>
  <si>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</si>
  <si>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</si>
  <si>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</si>
  <si>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</si>
  <si>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</si>
  <si>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</si>
  <si>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</si>
  <si>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</si>
  <si>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</si>
  <si>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</si>
  <si>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</si>
  <si>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</si>
  <si>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</si>
  <si>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</si>
  <si>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</si>
  <si>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</si>
  <si>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</si>
  <si>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</si>
  <si>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</si>
  <si>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</si>
  <si>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</si>
  <si>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</si>
  <si>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</si>
  <si>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</si>
  <si>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</si>
  <si>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</si>
  <si>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</si>
  <si>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</si>
  <si>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</si>
  <si>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</si>
  <si>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</si>
  <si>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</si>
  <si>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</si>
  <si>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</si>
  <si>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</si>
  <si>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</si>
  <si>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</si>
  <si>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</si>
  <si>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</si>
  <si>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</si>
  <si>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</si>
  <si>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</si>
  <si>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</si>
  <si>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</si>
  <si>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</si>
  <si>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</si>
  <si>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</si>
  <si>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</si>
  <si>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</si>
  <si>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</si>
  <si>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</si>
  <si>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</si>
  <si>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</si>
  <si>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</si>
  <si>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</si>
  <si>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</si>
  <si>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</si>
  <si>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</si>
  <si>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</si>
  <si>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</si>
  <si>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</si>
  <si>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</si>
  <si>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</si>
  <si>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</si>
  <si>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</si>
  <si>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</si>
  <si>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</si>
  <si>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</si>
  <si>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</si>
  <si>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</si>
  <si>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</si>
  <si>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</si>
  <si>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</si>
  <si>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</si>
  <si>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</si>
  <si>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</si>
  <si>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</si>
  <si>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</si>
  <si>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</si>
  <si>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</si>
  <si>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</si>
  <si>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</si>
  <si>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</si>
  <si>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</si>
  <si>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</si>
  <si>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</si>
  <si>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</si>
  <si>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</si>
  <si>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</si>
  <si>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</si>
  <si>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</si>
  <si>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</si>
  <si>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</si>
  <si>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</si>
  <si>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</si>
  <si>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</si>
  <si>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</si>
  <si>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</si>
  <si>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</si>
  <si>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</si>
  <si>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</si>
  <si>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</si>
  <si>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</si>
  <si>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</si>
  <si>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</si>
  <si>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</si>
  <si>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</si>
  <si>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</si>
  <si>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</si>
  <si>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</si>
  <si>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</si>
  <si>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</si>
  <si>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</si>
  <si>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</si>
  <si>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</si>
  <si>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</si>
  <si>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</si>
  <si>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</si>
  <si>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</si>
  <si>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</si>
  <si>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</si>
  <si>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</si>
  <si>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</si>
  <si>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</si>
  <si>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</si>
  <si>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</si>
  <si>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</si>
  <si>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</si>
  <si>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</si>
  <si>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</si>
  <si>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</si>
  <si>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</si>
  <si>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</si>
  <si>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</si>
  <si>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</si>
  <si>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</si>
  <si>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</si>
  <si>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</si>
  <si>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</si>
  <si>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</si>
  <si>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</si>
  <si>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</si>
  <si>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</si>
  <si>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</si>
  <si>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</si>
  <si>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</si>
  <si>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</si>
  <si>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</si>
  <si>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</si>
  <si>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</si>
  <si>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</si>
  <si>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</si>
  <si>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</si>
  <si>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</si>
  <si>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</si>
  <si>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</si>
  <si>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</si>
  <si>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</si>
  <si>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</si>
  <si>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</si>
  <si>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</si>
  <si>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</si>
  <si>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</si>
  <si>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</si>
  <si>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</si>
  <si>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</si>
  <si>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</si>
  <si>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</si>
  <si>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</si>
  <si>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</si>
  <si>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</si>
  <si>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</si>
  <si>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</si>
  <si>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</si>
  <si>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</si>
  <si>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</si>
  <si>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ふるさと応援寄附金基金</t>
    <rPh sb="4" eb="6">
      <t>オウエン</t>
    </rPh>
    <rPh sb="6" eb="9">
      <t>キフキン</t>
    </rPh>
    <rPh sb="9" eb="11">
      <t>キキン</t>
    </rPh>
    <phoneticPr fontId="5"/>
  </si>
  <si>
    <t>公共施設整備基金</t>
    <rPh sb="0" eb="2">
      <t>コウキョウ</t>
    </rPh>
    <rPh sb="2" eb="4">
      <t>シセツ</t>
    </rPh>
    <rPh sb="4" eb="6">
      <t>セイビ</t>
    </rPh>
    <rPh sb="6" eb="8">
      <t>キキン</t>
    </rPh>
    <phoneticPr fontId="5"/>
  </si>
  <si>
    <t>電源立地地域対策交付金基金</t>
    <rPh sb="0" eb="2">
      <t>デンゲン</t>
    </rPh>
    <rPh sb="2" eb="4">
      <t>リッチ</t>
    </rPh>
    <rPh sb="4" eb="6">
      <t>チイキ</t>
    </rPh>
    <rPh sb="6" eb="8">
      <t>タイサク</t>
    </rPh>
    <rPh sb="8" eb="11">
      <t>コウフキン</t>
    </rPh>
    <rPh sb="11" eb="13">
      <t>キキン</t>
    </rPh>
    <phoneticPr fontId="5"/>
  </si>
  <si>
    <t>地域づくり基金</t>
    <rPh sb="0" eb="2">
      <t>チイキ</t>
    </rPh>
    <rPh sb="5" eb="7">
      <t>キキン</t>
    </rPh>
    <phoneticPr fontId="5"/>
  </si>
  <si>
    <t>地域振興基金</t>
    <rPh sb="0" eb="2">
      <t>チイキ</t>
    </rPh>
    <rPh sb="2" eb="4">
      <t>シンコウ</t>
    </rPh>
    <rPh sb="4" eb="6">
      <t>キキン</t>
    </rPh>
    <phoneticPr fontId="5"/>
  </si>
  <si>
    <t>-</t>
    <phoneticPr fontId="2"/>
  </si>
  <si>
    <t>佐賀県後期高齢者医療広域連合</t>
    <rPh sb="0" eb="3">
      <t>サガケン</t>
    </rPh>
    <rPh sb="3" eb="5">
      <t>コウキ</t>
    </rPh>
    <rPh sb="5" eb="7">
      <t>コウレイ</t>
    </rPh>
    <rPh sb="7" eb="8">
      <t>シャ</t>
    </rPh>
    <rPh sb="8" eb="10">
      <t>イリョウ</t>
    </rPh>
    <rPh sb="10" eb="12">
      <t>コウイキ</t>
    </rPh>
    <rPh sb="12" eb="14">
      <t>レンゴウ</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</si>
  <si>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</si>
  <si>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佐賀県後期高齢者医療広域連合（特別会計）</t>
    <rPh sb="0" eb="3">
      <t>サガケン</t>
    </rPh>
    <rPh sb="3" eb="5">
      <t>コウキ</t>
    </rPh>
    <rPh sb="5" eb="8">
      <t>コウレイシャ</t>
    </rPh>
    <rPh sb="8" eb="10">
      <t>イリョウ</t>
    </rPh>
    <rPh sb="10" eb="12">
      <t>コウイキ</t>
    </rPh>
    <rPh sb="12" eb="14">
      <t>レンゴウ</t>
    </rPh>
    <rPh sb="15" eb="17">
      <t>トクベツ</t>
    </rPh>
    <rPh sb="17" eb="19">
      <t>カイケイ</t>
    </rPh>
    <phoneticPr fontId="2"/>
  </si>
  <si>
    <t>佐賀県市町総合事務組合（特別会計）</t>
    <rPh sb="0" eb="3">
      <t>サガケン</t>
    </rPh>
    <rPh sb="3" eb="4">
      <t>シ</t>
    </rPh>
    <rPh sb="4" eb="5">
      <t>マチ</t>
    </rPh>
    <rPh sb="5" eb="7">
      <t>ソウゴウ</t>
    </rPh>
    <rPh sb="7" eb="9">
      <t>ジム</t>
    </rPh>
    <rPh sb="9" eb="11">
      <t>クミアイ</t>
    </rPh>
    <rPh sb="12" eb="14">
      <t>トクベツ</t>
    </rPh>
    <rPh sb="14" eb="16">
      <t>カイケイ</t>
    </rPh>
    <phoneticPr fontId="2"/>
  </si>
  <si>
    <t>一般財団法人　玄海町みんなの地域商社</t>
    <rPh sb="0" eb="2">
      <t>イッパン</t>
    </rPh>
    <rPh sb="2" eb="4">
      <t>ザイダン</t>
    </rPh>
    <rPh sb="4" eb="6">
      <t>ホウジン</t>
    </rPh>
    <rPh sb="7" eb="10">
      <t>ゲンカイチョウ</t>
    </rPh>
    <rPh sb="14" eb="16">
      <t>チイキ</t>
    </rPh>
    <rPh sb="16" eb="18">
      <t>ショウシャ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</si>
</sst>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5188-46B2-9C69-9712924D23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100803</c:v>
                </c:pt>
                <c:pt idx="1">
                  <c:v>146514</c:v>
                </c:pt>
                <c:pt idx="2">
                  <c:v>170770</c:v>
                </c:pt>
                <c:pt idx="3">
                  <c:v>227072</c:v>
                </c:pt>
                <c:pt idx="4">
                  <c:v>207893</c:v>
                </c:pt>
              </c:numCache>
            </c:numRef>
          </c:val>
          <c:smooth val="0"/>
          <c:extLst>
            <c:ext xmlns:c16="http://schemas.microsoft.com/office/drawing/2014/chart" uri="{C3380CC4-5D6E-409C-BE32-E72D297353CC}">
              <c16:uniqueId val="{00000001-5188-46B2-9C69-9712924D23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11.43</c:v>
                </c:pt>
                <c:pt idx="2">
                  <c:v>8.3699999999999992</c:v>
                </c:pt>
                <c:pt idx="3">
                  <c:v>5.64</c:v>
                </c:pt>
                <c:pt idx="4">
                  <c:v>13.14</c:v>
                </c:pt>
              </c:numCache>
            </c:numRef>
          </c:val>
          <c:extLst>
            <c:ext xmlns:c16="http://schemas.microsoft.com/office/drawing/2014/chart" uri="{C3380CC4-5D6E-409C-BE32-E72D297353CC}">
              <c16:uniqueId val="{00000000-5053-437B-B8F0-EAD0EDCACB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c:v>
                </c:pt>
                <c:pt idx="1">
                  <c:v>129.24</c:v>
                </c:pt>
                <c:pt idx="2">
                  <c:v>149.81</c:v>
                </c:pt>
                <c:pt idx="3">
                  <c:v>126.55</c:v>
                </c:pt>
                <c:pt idx="4">
                  <c:v>123.82</c:v>
                </c:pt>
              </c:numCache>
            </c:numRef>
          </c:val>
          <c:extLst>
            <c:ext xmlns:c16="http://schemas.microsoft.com/office/drawing/2014/chart" uri="{C3380CC4-5D6E-409C-BE32-E72D297353CC}">
              <c16:uniqueId val="{00000001-5053-437B-B8F0-EAD0EDCACB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7.92</c:v>
                </c:pt>
                <c:pt idx="1">
                  <c:v>15.34</c:v>
                </c:pt>
                <c:pt idx="2">
                  <c:v>12.58</c:v>
                </c:pt>
                <c:pt idx="3">
                  <c:v>18.03</c:v>
                </c:pt>
                <c:pt idx="4">
                  <c:v>12.39</c:v>
                </c:pt>
              </c:numCache>
            </c:numRef>
          </c:val>
          <c:smooth val="0"/>
          <c:extLst>
            <c:ext xmlns:c16="http://schemas.microsoft.com/office/drawing/2014/chart" uri="{C3380CC4-5D6E-409C-BE32-E72D297353CC}">
              <c16:uniqueId val="{00000002-5053-437B-B8F0-EAD0EDCACB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1.41</c:v>
                </c:pt>
                <c:pt idx="6">
                  <c:v>0</c:v>
                </c:pt>
                <c:pt idx="7">
                  <c:v>0</c:v>
                </c:pt>
                <c:pt idx="8">
                  <c:v>0</c:v>
                </c:pt>
                <c:pt idx="9">
                  <c:v>0</c:v>
                </c:pt>
              </c:numCache>
            </c:numRef>
          </c:val>
          <c:extLst>
            <c:ext xmlns:c16="http://schemas.microsoft.com/office/drawing/2014/chart" uri="{C3380CC4-5D6E-409C-BE32-E72D297353CC}">
              <c16:uniqueId val="{00000000-EB03-4401-91D7-A86A5ECB99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03-4401-91D7-A86A5ECB99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03-4401-91D7-A86A5ECB99A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B03-4401-91D7-A86A5ECB99A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EB03-4401-91D7-A86A5ECB99A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0.17</c:v>
                </c:pt>
                <c:pt idx="8">
                  <c:v>#N/A</c:v>
                </c:pt>
                <c:pt idx="9">
                  <c:v>0.3</c:v>
                </c:pt>
              </c:numCache>
            </c:numRef>
          </c:val>
          <c:extLst>
            <c:ext xmlns:c16="http://schemas.microsoft.com/office/drawing/2014/chart" uri="{C3380CC4-5D6E-409C-BE32-E72D297353CC}">
              <c16:uniqueId val="{00000005-EB03-4401-91D7-A86A5ECB99A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0.51</c:v>
                </c:pt>
                <c:pt idx="4">
                  <c:v>#N/A</c:v>
                </c:pt>
                <c:pt idx="5">
                  <c:v>2.97</c:v>
                </c:pt>
                <c:pt idx="6">
                  <c:v>#N/A</c:v>
                </c:pt>
                <c:pt idx="7">
                  <c:v>1.07</c:v>
                </c:pt>
                <c:pt idx="8">
                  <c:v>#N/A</c:v>
                </c:pt>
                <c:pt idx="9">
                  <c:v>0.4</c:v>
                </c:pt>
              </c:numCache>
            </c:numRef>
          </c:val>
          <c:extLst>
            <c:ext xmlns:c16="http://schemas.microsoft.com/office/drawing/2014/chart" uri="{C3380CC4-5D6E-409C-BE32-E72D297353CC}">
              <c16:uniqueId val="{00000006-EB03-4401-91D7-A86A5ECB99A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0.78</c:v>
                </c:pt>
                <c:pt idx="4">
                  <c:v>#N/A</c:v>
                </c:pt>
                <c:pt idx="5">
                  <c:v>0.61</c:v>
                </c:pt>
                <c:pt idx="6">
                  <c:v>#N/A</c:v>
                </c:pt>
                <c:pt idx="7">
                  <c:v>0.42</c:v>
                </c:pt>
                <c:pt idx="8">
                  <c:v>#N/A</c:v>
                </c:pt>
                <c:pt idx="9">
                  <c:v>0.57999999999999996</c:v>
                </c:pt>
              </c:numCache>
            </c:numRef>
          </c:val>
          <c:extLst>
            <c:ext xmlns:c16="http://schemas.microsoft.com/office/drawing/2014/chart" uri="{C3380CC4-5D6E-409C-BE32-E72D297353CC}">
              <c16:uniqueId val="{00000007-EB03-4401-91D7-A86A5ECB99A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4.71</c:v>
                </c:pt>
                <c:pt idx="2">
                  <c:v>#N/A</c:v>
                </c:pt>
                <c:pt idx="3">
                  <c:v>4.63</c:v>
                </c:pt>
                <c:pt idx="4">
                  <c:v>#N/A</c:v>
                </c:pt>
                <c:pt idx="5">
                  <c:v>1.85</c:v>
                </c:pt>
                <c:pt idx="6">
                  <c:v>#N/A</c:v>
                </c:pt>
                <c:pt idx="7">
                  <c:v>0.69</c:v>
                </c:pt>
                <c:pt idx="8">
                  <c:v>#N/A</c:v>
                </c:pt>
                <c:pt idx="9">
                  <c:v>1.55</c:v>
                </c:pt>
              </c:numCache>
            </c:numRef>
          </c:val>
          <c:extLst>
            <c:ext xmlns:c16="http://schemas.microsoft.com/office/drawing/2014/chart" uri="{C3380CC4-5D6E-409C-BE32-E72D297353CC}">
              <c16:uniqueId val="{00000008-EB03-4401-91D7-A86A5ECB99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4.8499999999999996</c:v>
                </c:pt>
                <c:pt idx="2">
                  <c:v>#N/A</c:v>
                </c:pt>
                <c:pt idx="3">
                  <c:v>11.42</c:v>
                </c:pt>
                <c:pt idx="4">
                  <c:v>#N/A</c:v>
                </c:pt>
                <c:pt idx="5">
                  <c:v>8.36</c:v>
                </c:pt>
                <c:pt idx="6">
                  <c:v>#N/A</c:v>
                </c:pt>
                <c:pt idx="7">
                  <c:v>5.63</c:v>
                </c:pt>
                <c:pt idx="8">
                  <c:v>#N/A</c:v>
                </c:pt>
                <c:pt idx="9">
                  <c:v>13.14</c:v>
                </c:pt>
              </c:numCache>
            </c:numRef>
          </c:val>
          <c:extLst>
            <c:ext xmlns:c16="http://schemas.microsoft.com/office/drawing/2014/chart" uri="{C3380CC4-5D6E-409C-BE32-E72D297353CC}">
              <c16:uniqueId val="{00000009-EB03-4401-91D7-A86A5ECB99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179</c:v>
                </c:pt>
                <c:pt idx="5">
                  <c:v>172</c:v>
                </c:pt>
                <c:pt idx="8">
                  <c:v>168</c:v>
                </c:pt>
                <c:pt idx="11">
                  <c:v>156</c:v>
                </c:pt>
                <c:pt idx="14">
                  <c:v>140</c:v>
                </c:pt>
              </c:numCache>
            </c:numRef>
          </c:val>
          <c:extLst>
            <c:ext xmlns:c16="http://schemas.microsoft.com/office/drawing/2014/chart" uri="{C3380CC4-5D6E-409C-BE32-E72D297353CC}">
              <c16:uniqueId val="{00000000-E56E-4E6A-A27E-8EB06EF517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6E-4E6A-A27E-8EB06EF517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6E-4E6A-A27E-8EB06EF517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E-4E6A-A27E-8EB06EF517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c:v>
                </c:pt>
                <c:pt idx="3">
                  <c:v>193</c:v>
                </c:pt>
                <c:pt idx="6">
                  <c:v>206</c:v>
                </c:pt>
                <c:pt idx="9">
                  <c:v>199</c:v>
                </c:pt>
                <c:pt idx="12">
                  <c:v>217</c:v>
                </c:pt>
              </c:numCache>
            </c:numRef>
          </c:val>
          <c:extLst>
            <c:ext xmlns:c16="http://schemas.microsoft.com/office/drawing/2014/chart" uri="{C3380CC4-5D6E-409C-BE32-E72D297353CC}">
              <c16:uniqueId val="{00000004-E56E-4E6A-A27E-8EB06EF517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6E-4E6A-A27E-8EB06EF517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6E-4E6A-A27E-8EB06EF517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0</c:v>
                </c:pt>
                <c:pt idx="3">
                  <c:v>4</c:v>
                </c:pt>
                <c:pt idx="6">
                  <c:v>4</c:v>
                </c:pt>
                <c:pt idx="9">
                  <c:v>4</c:v>
                </c:pt>
                <c:pt idx="12">
                  <c:v>0</c:v>
                </c:pt>
              </c:numCache>
            </c:numRef>
          </c:val>
          <c:extLst>
            <c:ext xmlns:c16="http://schemas.microsoft.com/office/drawing/2014/chart" uri="{C3380CC4-5D6E-409C-BE32-E72D297353CC}">
              <c16:uniqueId val="{00000007-E56E-4E6A-A27E-8EB06EF517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c:v>
                </c:pt>
                <c:pt idx="2">
                  <c:v>#N/A</c:v>
                </c:pt>
                <c:pt idx="3">
                  <c:v>#N/A</c:v>
                </c:pt>
                <c:pt idx="4">
                  <c:v>25</c:v>
                </c:pt>
                <c:pt idx="5">
                  <c:v>#N/A</c:v>
                </c:pt>
                <c:pt idx="6">
                  <c:v>#N/A</c:v>
                </c:pt>
                <c:pt idx="7">
                  <c:v>42</c:v>
                </c:pt>
                <c:pt idx="8">
                  <c:v>#N/A</c:v>
                </c:pt>
                <c:pt idx="9">
                  <c:v>#N/A</c:v>
                </c:pt>
                <c:pt idx="10">
                  <c:v>47</c:v>
                </c:pt>
                <c:pt idx="11">
                  <c:v>#N/A</c:v>
                </c:pt>
                <c:pt idx="12">
                  <c:v>#N/A</c:v>
                </c:pt>
                <c:pt idx="13">
                  <c:v>77</c:v>
                </c:pt>
                <c:pt idx="14">
                  <c:v>#N/A</c:v>
                </c:pt>
              </c:numCache>
            </c:numRef>
          </c:val>
          <c:smooth val="0"/>
          <c:extLst>
            <c:ext xmlns:c16="http://schemas.microsoft.com/office/drawing/2014/chart" uri="{C3380CC4-5D6E-409C-BE32-E72D297353CC}">
              <c16:uniqueId val="{00000008-E56E-4E6A-A27E-8EB06EF517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1517</c:v>
                </c:pt>
                <c:pt idx="5">
                  <c:v>1360</c:v>
                </c:pt>
                <c:pt idx="8">
                  <c:v>1206</c:v>
                </c:pt>
                <c:pt idx="11">
                  <c:v>1060</c:v>
                </c:pt>
                <c:pt idx="14">
                  <c:v>919</c:v>
                </c:pt>
              </c:numCache>
            </c:numRef>
          </c:val>
          <c:extLst>
            <c:ext xmlns:c16="http://schemas.microsoft.com/office/drawing/2014/chart" uri="{C3380CC4-5D6E-409C-BE32-E72D297353CC}">
              <c16:uniqueId val="{00000000-7C72-44CE-A91F-B307266E77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72-44CE-A91F-B307266E77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9311</c:v>
                </c:pt>
                <c:pt idx="5">
                  <c:v>10429</c:v>
                </c:pt>
                <c:pt idx="8">
                  <c:v>11494</c:v>
                </c:pt>
                <c:pt idx="11">
                  <c:v>14708</c:v>
                </c:pt>
                <c:pt idx="14">
                  <c:v>15942</c:v>
                </c:pt>
              </c:numCache>
            </c:numRef>
          </c:val>
          <c:extLst>
            <c:ext xmlns:c16="http://schemas.microsoft.com/office/drawing/2014/chart" uri="{C3380CC4-5D6E-409C-BE32-E72D297353CC}">
              <c16:uniqueId val="{00000002-7C72-44CE-A91F-B307266E77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72-44CE-A91F-B307266E77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72-44CE-A91F-B307266E77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72-44CE-A91F-B307266E77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490</c:v>
                </c:pt>
                <c:pt idx="3">
                  <c:v>514</c:v>
                </c:pt>
                <c:pt idx="6">
                  <c:v>504</c:v>
                </c:pt>
                <c:pt idx="9">
                  <c:v>550</c:v>
                </c:pt>
                <c:pt idx="12">
                  <c:v>668</c:v>
                </c:pt>
              </c:numCache>
            </c:numRef>
          </c:val>
          <c:extLst>
            <c:ext xmlns:c16="http://schemas.microsoft.com/office/drawing/2014/chart" uri="{C3380CC4-5D6E-409C-BE32-E72D297353CC}">
              <c16:uniqueId val="{00000006-7C72-44CE-A91F-B307266E77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72-44CE-A91F-B307266E77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2439</c:v>
                </c:pt>
                <c:pt idx="3">
                  <c:v>2110</c:v>
                </c:pt>
                <c:pt idx="6">
                  <c:v>1900</c:v>
                </c:pt>
                <c:pt idx="9">
                  <c:v>1710</c:v>
                </c:pt>
                <c:pt idx="12">
                  <c:v>1621</c:v>
                </c:pt>
              </c:numCache>
            </c:numRef>
          </c:val>
          <c:extLst>
            <c:ext xmlns:c16="http://schemas.microsoft.com/office/drawing/2014/chart" uri="{C3380CC4-5D6E-409C-BE32-E72D297353CC}">
              <c16:uniqueId val="{00000008-7C72-44CE-A91F-B307266E77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72-44CE-A91F-B307266E77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0</c:v>
                </c:pt>
                <c:pt idx="3">
                  <c:v>8</c:v>
                </c:pt>
                <c:pt idx="6">
                  <c:v>4</c:v>
                </c:pt>
                <c:pt idx="9">
                  <c:v>0</c:v>
                </c:pt>
                <c:pt idx="12">
                  <c:v>0</c:v>
                </c:pt>
              </c:numCache>
            </c:numRef>
          </c:val>
          <c:extLst>
            <c:ext xmlns:c16="http://schemas.microsoft.com/office/drawing/2014/chart" uri="{C3380CC4-5D6E-409C-BE32-E72D297353CC}">
              <c16:uniqueId val="{0000000A-7C72-44CE-A91F-B307266E77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72-44CE-A91F-B307266E77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4877</c:v>
                </c:pt>
                <c:pt idx="1">
                  <c:v>5708</c:v>
                </c:pt>
                <c:pt idx="2">
                  <c:v>5942</c:v>
                </c:pt>
              </c:numCache>
            </c:numRef>
          </c:val>
          <c:extLst>
            <c:ext xmlns:c16="http://schemas.microsoft.com/office/drawing/2014/chart" uri="{C3380CC4-5D6E-409C-BE32-E72D297353CC}">
              <c16:uniqueId val="{00000000-2760-4796-9B2D-3FEC476EC8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2760-4796-9B2D-3FEC476EC8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13883</c:v>
                </c:pt>
                <c:pt idx="1">
                  <c:v>14275</c:v>
                </c:pt>
                <c:pt idx="2">
                  <c:v>14401</c:v>
                </c:pt>
              </c:numCache>
            </c:numRef>
          </c:val>
          <c:extLst>
            <c:ext xmlns:c16="http://schemas.microsoft.com/office/drawing/2014/chart" uri="{C3380CC4-5D6E-409C-BE32-E72D297353CC}">
              <c16:uniqueId val="{00000002-2760-4796-9B2D-3FEC476EC8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年度までの償還計画で進め、償還を完了した。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今後とも電源関係の交付金や公共施設整備基金等を活用し、新規の起債が必要とならないように適切な財政運営に努める。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減債基金積立不足算定額については、特にないので今後とも不足がでないように努める。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一般会計等に係る地方債については、償還完了となった。また、それ以外の高額な起債や債務負担行為はなく、将来負担額は横ばいである。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今後とも将来世代への負担とならないような財政運営に努める。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佐賀県玄海町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百万円積立てて、取崩は行わなかった。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百万円取り崩したが、財政調整基金及び公共施設整備基金に係る積立金の増額により、令和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基金については、将来の財源不足へ対応するため、また、公共施設の長寿命化、地域振興や地域福祉の向上等を目的とする積立て、普通建設事業等へ活用するための取り崩しを行っている。今後の施設の大規模改修等、歳出の増大に備えて積極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・ふるさと応援寄附金基金：ふるさと玄海町のまちづくりを応援するために贈られた寄附金を財源として、寄附者のまちづくりに対する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意向を具体化することにより、多様な人々の参加による個性と活力のあるふるさとづくりを推進する。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・公共施設整備基金：町内の公共施設を整備し、町民の福祉の向上を図る。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・電源立地地域対策交付金基金：公共用施設の整備を図り、企業導入及び産業の近代化を推進し、地域住民の福祉の向上を図る。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・地域づくり基金：自ら考え、自ら行う地域づくりを推進する。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・地域振興基金：明るい活力ある地域振興を推進し、地域住民の福祉の増進を図る。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金基金及び公共施設整備基金の増額による。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金基金を積極的に活用していく。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電源立地地域対策交付金基金を有効的に活用し、一般財源の負担を減らしていく。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年度と同様に積立てのみで取崩がなかったため、増額となっている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短期的には固定資産税等により増額するものの、中長期的には減少していくと見込んでいる。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突発的な災害への対応や、年度間の財源の不均衡の調整など健全な財政運営を図るため、一定基準を設けたうえで計画的な運用を行っていく。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３０年度から変動なしとなっている。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今後は利子分を積み立てる予定。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固定資産税の増収により、類似団体平均を大幅に上回る税収があるため、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となっているが、今後は人口減少・高齢化の進行により住民税の減少に加えて固定資産税の減少も見込まれるので、税の徴収強化等による歳入確保に努める。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42938</xdr:rowOff>
    </xdr:from>
    <xdr:to>
      <xdr:col>23</xdr:col>
      <xdr:colOff>133350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215138"/>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147260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39898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147260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64514"/>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78317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36451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163588</xdr:rowOff>
    </xdr:from>
    <xdr:to>
      <xdr:col>23</xdr:col>
      <xdr:colOff>184150</xdr:colOff>
      <xdr:row>36</xdr:row>
      <xdr:rowOff>93738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84865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08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96460</xdr:rowOff>
    </xdr:from>
    <xdr:to>
      <xdr:col>15</xdr:col>
      <xdr:colOff>133350</xdr:colOff>
      <xdr:row>38</xdr:row>
      <xdr:rowOff>26609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36787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下水道処理施設の故障による緊急復旧対応に対する下水道事業会計への繰出金の増により前年度比＋</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今後は、行政改革を進め事務事業の効率化を図り、経常経費の削減に努める。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20828</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9964928"/>
          <a:ext cx="8382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20828</xdr:rowOff>
    </xdr:from>
    <xdr:to>
      <xdr:col>19</xdr:col>
      <xdr:colOff>133350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9964928"/>
          <a:ext cx="889000" cy="8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3091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62</xdr:row>
      <xdr:rowOff>1016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2822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141478</xdr:rowOff>
    </xdr:from>
    <xdr:to>
      <xdr:col>19</xdr:col>
      <xdr:colOff>184150</xdr:colOff>
      <xdr:row>58</xdr:row>
      <xdr:rowOff>71628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81805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68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1,534</a:t>
          </a:r>
          <a:r>
            <a:rPr kumimoji="1" lang="ja-JP" altLang="en-US" sz="1300">
              <a:latin typeface="ＭＳ Ｐゴシック" panose="020B0600070205080204" pitchFamily="50" charset="-128"/>
              <a:ea typeface="ＭＳ Ｐゴシック" panose="020B0600070205080204" pitchFamily="50" charset="-128"/>
            </a:rPr>
            <a:t>円の増。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類似団体平均と比べ高くなっているのは、主に物件費を要因としており、保有する公共施設数が多く、その維持管理費用がかかっているためである。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経費削減や事務作業の見直し、取捨選択により費用増加の抑制に努める。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47084</xdr:rowOff>
    </xdr:from>
    <xdr:to>
      <xdr:col>23</xdr:col>
      <xdr:colOff>133350</xdr:colOff>
      <xdr:row>87</xdr:row>
      <xdr:rowOff>50786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963234"/>
          <a:ext cx="8382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137153</xdr:rowOff>
    </xdr:from>
    <xdr:to>
      <xdr:col>19</xdr:col>
      <xdr:colOff>133350</xdr:colOff>
      <xdr:row>87</xdr:row>
      <xdr:rowOff>47084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881853"/>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90243</xdr:rowOff>
    </xdr:from>
    <xdr:to>
      <xdr:col>15</xdr:col>
      <xdr:colOff>82550</xdr:colOff>
      <xdr:row>86</xdr:row>
      <xdr:rowOff>137153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834943"/>
          <a:ext cx="889000" cy="4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90243</xdr:rowOff>
    </xdr:from>
    <xdr:to>
      <xdr:col>11</xdr:col>
      <xdr:colOff>31750</xdr:colOff>
      <xdr:row>86</xdr:row>
      <xdr:rowOff>161601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834943"/>
          <a:ext cx="889000" cy="7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171436</xdr:rowOff>
    </xdr:from>
    <xdr:to>
      <xdr:col>23</xdr:col>
      <xdr:colOff>184150</xdr:colOff>
      <xdr:row>87</xdr:row>
      <xdr:rowOff>101586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9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143513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167734</xdr:rowOff>
    </xdr:from>
    <xdr:to>
      <xdr:col>19</xdr:col>
      <xdr:colOff>184150</xdr:colOff>
      <xdr:row>87</xdr:row>
      <xdr:rowOff>97884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9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82661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998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86353</xdr:rowOff>
    </xdr:from>
    <xdr:to>
      <xdr:col>15</xdr:col>
      <xdr:colOff>133350</xdr:colOff>
      <xdr:row>87</xdr:row>
      <xdr:rowOff>16503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8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1280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91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39443</xdr:rowOff>
    </xdr:from>
    <xdr:to>
      <xdr:col>11</xdr:col>
      <xdr:colOff>82550</xdr:colOff>
      <xdr:row>86</xdr:row>
      <xdr:rowOff>141043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7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125820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87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110801</xdr:rowOff>
    </xdr:from>
    <xdr:to>
      <xdr:col>7</xdr:col>
      <xdr:colOff>31750</xdr:colOff>
      <xdr:row>87</xdr:row>
      <xdr:rowOff>40951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8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25728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94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141816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4521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843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36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人上回っている。これは、ふたつの保育所を直営しており、職員を直接雇用していることが主な要因である。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今後、事務作業の見直しや外部委託をさら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進め、適切な定員管理に努める。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108636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686415"/>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40589</xdr:rowOff>
    </xdr:from>
    <xdr:to>
      <xdr:col>77</xdr:col>
      <xdr:colOff>44450</xdr:colOff>
      <xdr:row>62</xdr:row>
      <xdr:rowOff>56515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670489"/>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40589</xdr:rowOff>
    </xdr:from>
    <xdr:to>
      <xdr:col>72</xdr:col>
      <xdr:colOff>203200</xdr:colOff>
      <xdr:row>62</xdr:row>
      <xdr:rowOff>53137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67048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29972</xdr:rowOff>
    </xdr:from>
    <xdr:to>
      <xdr:col>68</xdr:col>
      <xdr:colOff>152400</xdr:colOff>
      <xdr:row>62</xdr:row>
      <xdr:rowOff>53137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59872"/>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57836</xdr:rowOff>
    </xdr:from>
    <xdr:to>
      <xdr:col>81</xdr:col>
      <xdr:colOff>95250</xdr:colOff>
      <xdr:row>62</xdr:row>
      <xdr:rowOff>159436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6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29913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5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161239</xdr:rowOff>
    </xdr:from>
    <xdr:to>
      <xdr:col>73</xdr:col>
      <xdr:colOff>44450</xdr:colOff>
      <xdr:row>62</xdr:row>
      <xdr:rowOff>91389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76166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0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2337</xdr:rowOff>
    </xdr:from>
    <xdr:to>
      <xdr:col>68</xdr:col>
      <xdr:colOff>203200</xdr:colOff>
      <xdr:row>62</xdr:row>
      <xdr:rowOff>103937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88714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150622</xdr:rowOff>
    </xdr:from>
    <xdr:to>
      <xdr:col>64</xdr:col>
      <xdr:colOff>152400</xdr:colOff>
      <xdr:row>62</xdr:row>
      <xdr:rowOff>80772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65549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高くなったものの、今後も大規模な起債等の予定がないため、ほぼ横ばいで推移していくと想定している。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45</xdr:row>
      <xdr:rowOff>109474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42926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576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37</xdr:row>
      <xdr:rowOff>13970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79248</xdr:rowOff>
    </xdr:from>
    <xdr:to>
      <xdr:col>72</xdr:col>
      <xdr:colOff>203200</xdr:colOff>
      <xdr:row>36</xdr:row>
      <xdr:rowOff>88900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2514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69596</xdr:rowOff>
    </xdr:from>
    <xdr:to>
      <xdr:col>68</xdr:col>
      <xdr:colOff>152400</xdr:colOff>
      <xdr:row>36</xdr:row>
      <xdr:rowOff>79248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2417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163576</xdr:rowOff>
    </xdr:from>
    <xdr:to>
      <xdr:col>81</xdr:col>
      <xdr:colOff>95250</xdr:colOff>
      <xdr:row>37</xdr:row>
      <xdr:rowOff>93726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84853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28448</xdr:rowOff>
    </xdr:from>
    <xdr:to>
      <xdr:col>68</xdr:col>
      <xdr:colOff>203200</xdr:colOff>
      <xdr:row>36</xdr:row>
      <xdr:rowOff>130048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140225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18796</xdr:rowOff>
    </xdr:from>
    <xdr:to>
      <xdr:col>64</xdr:col>
      <xdr:colOff>152400</xdr:colOff>
      <xdr:row>36</xdr:row>
      <xdr:rowOff>120396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130573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町債や債務負担行為等の将来負担が少なく、将来負担への充当可能財源の基金があるため、毎年比率なしの状況でる。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ポイント低く、前年比で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なった。これは、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給与改定による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今後も適切な定員管理や行財政改革を通して、人件費の抑制に努める。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55154</xdr:rowOff>
    </xdr:from>
    <xdr:to>
      <xdr:col>24</xdr:col>
      <xdr:colOff>25400</xdr:colOff>
      <xdr:row>34</xdr:row>
      <xdr:rowOff>140063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844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55154</xdr:rowOff>
    </xdr:from>
    <xdr:to>
      <xdr:col>19</xdr:col>
      <xdr:colOff>187325</xdr:colOff>
      <xdr:row>37</xdr:row>
      <xdr:rowOff>128633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84454"/>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56787</xdr:rowOff>
    </xdr:from>
    <xdr:to>
      <xdr:col>15</xdr:col>
      <xdr:colOff>98425</xdr:colOff>
      <xdr:row>37</xdr:row>
      <xdr:rowOff>128633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004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84546</xdr:rowOff>
    </xdr:from>
    <xdr:to>
      <xdr:col>11</xdr:col>
      <xdr:colOff>9525</xdr:colOff>
      <xdr:row>37</xdr:row>
      <xdr:rowOff>56787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56746"/>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89263</xdr:rowOff>
    </xdr:from>
    <xdr:to>
      <xdr:col>24</xdr:col>
      <xdr:colOff>76200</xdr:colOff>
      <xdr:row>35</xdr:row>
      <xdr:rowOff>19413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105790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xdr:rowOff>
    </xdr:from>
    <xdr:to>
      <xdr:col>20</xdr:col>
      <xdr:colOff>38100</xdr:colOff>
      <xdr:row>34</xdr:row>
      <xdr:rowOff>105954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116131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0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77833</xdr:rowOff>
    </xdr:from>
    <xdr:to>
      <xdr:col>15</xdr:col>
      <xdr:colOff>149225</xdr:colOff>
      <xdr:row>38</xdr:row>
      <xdr:rowOff>7982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164210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5987</xdr:rowOff>
    </xdr:from>
    <xdr:to>
      <xdr:col>11</xdr:col>
      <xdr:colOff>60325</xdr:colOff>
      <xdr:row>37</xdr:row>
      <xdr:rowOff>107587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92364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33746</xdr:rowOff>
    </xdr:from>
    <xdr:to>
      <xdr:col>6</xdr:col>
      <xdr:colOff>171450</xdr:colOff>
      <xdr:row>36</xdr:row>
      <xdr:rowOff>135346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120123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これは、保有する施設が多いことにより高い水準となっている。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今後は、事務事業の見直しや特定財源の有効活用に努め、比率の上昇を抑えたい。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18</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1555"/>
          <a:ext cx="0" cy="85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19067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10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46990</xdr:rowOff>
    </xdr:from>
    <xdr:to>
      <xdr:col>82</xdr:col>
      <xdr:colOff>196850</xdr:colOff>
      <xdr:row>18</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13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144145</xdr:rowOff>
    </xdr:from>
    <xdr:to>
      <xdr:col>82</xdr:col>
      <xdr:colOff>107950</xdr:colOff>
      <xdr:row>18</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879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144145</xdr:rowOff>
    </xdr:from>
    <xdr:to>
      <xdr:col>78</xdr:col>
      <xdr:colOff>69850</xdr:colOff>
      <xdr:row>19</xdr:row>
      <xdr:rowOff>144145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5879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144145</xdr:rowOff>
    </xdr:from>
    <xdr:to>
      <xdr:col>73</xdr:col>
      <xdr:colOff>180975</xdr:colOff>
      <xdr:row>20</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4016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86995</xdr:rowOff>
    </xdr:from>
    <xdr:to>
      <xdr:col>69</xdr:col>
      <xdr:colOff>92075</xdr:colOff>
      <xdr:row>20</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4454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116205</xdr:rowOff>
    </xdr:from>
    <xdr:to>
      <xdr:col>69</xdr:col>
      <xdr:colOff>142875</xdr:colOff>
      <xdr:row>15</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76217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93345</xdr:rowOff>
    </xdr:from>
    <xdr:to>
      <xdr:col>78</xdr:col>
      <xdr:colOff>120650</xdr:colOff>
      <xdr:row>18</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8272</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93345</xdr:rowOff>
    </xdr:from>
    <xdr:to>
      <xdr:col>74</xdr:col>
      <xdr:colOff>31750</xdr:colOff>
      <xdr:row>20</xdr:row>
      <xdr:rowOff>23495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8272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3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36195</xdr:rowOff>
    </xdr:from>
    <xdr:to>
      <xdr:col>65</xdr:col>
      <xdr:colOff>53975</xdr:colOff>
      <xdr:row>19</xdr:row>
      <xdr:rowOff>137795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122572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8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ものの類似団体平均は下回っている。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少子高齢化等の影響による増加が予測されるため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適切な扶助及び特定財源の活用に努める。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1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その他は、各特別会計への繰出金がほとんどで、各特別会計の事業の見直しと経営改善に努める。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13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89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高い。これは、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前年度に続き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企業誘致対策として、ローカル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5G</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Wi</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Fi6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などの無線通信及び光ファイバや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LAN</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等の有線通信を複合的に活用した先進的かつ利便性の高い通信網を整備し、これらを活用する企業等を町内に誘致し地域活性化を図ることを目的に高度化通信網構築事業に対し補助金を支出した。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今後も有効な補助金の支出となるよう事業の見直しに努める。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40</xdr:row>
      <xdr:rowOff>132715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53480"/>
          <a:ext cx="838200" cy="7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7631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161290</xdr:rowOff>
    </xdr:from>
    <xdr:to>
      <xdr:col>73</xdr:col>
      <xdr:colOff>180975</xdr:colOff>
      <xdr:row>35</xdr:row>
      <xdr:rowOff>75565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9905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161290</xdr:rowOff>
    </xdr:from>
    <xdr:to>
      <xdr:col>69</xdr:col>
      <xdr:colOff>92075</xdr:colOff>
      <xdr:row>34</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90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81915</xdr:rowOff>
    </xdr:from>
    <xdr:to>
      <xdr:col>82</xdr:col>
      <xdr:colOff>158750</xdr:colOff>
      <xdr:row>41</xdr:row>
      <xdr:rowOff>12065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9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161942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110490</xdr:rowOff>
    </xdr:from>
    <xdr:to>
      <xdr:col>69</xdr:col>
      <xdr:colOff>142875</xdr:colOff>
      <xdr:row>35</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50817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110490</xdr:rowOff>
    </xdr:from>
    <xdr:to>
      <xdr:col>65</xdr:col>
      <xdr:colOff>53975</xdr:colOff>
      <xdr:row>35</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今後も電源関係の交付金や公共施設整備基金を活用し、大規模な起債が必要とならないよう健全な財政運営に努める。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これは主に物件費、補助費等が類似団体平均と比較し高い水準となっているためである。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特に補助費等は、地域活性化を目的として企業誘致に注力したことによるもの。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今後は、経費の削減及び特定財源の有効活用に努める。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80</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7680"/>
          <a:ext cx="8382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80</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87680"/>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168911</xdr:rowOff>
    </xdr:from>
    <xdr:to>
      <xdr:col>73</xdr:col>
      <xdr:colOff>180975</xdr:colOff>
      <xdr:row>80</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7134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534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80027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95250</xdr:rowOff>
    </xdr:from>
    <xdr:to>
      <xdr:col>74</xdr:col>
      <xdr:colOff>31750</xdr:colOff>
      <xdr:row>81</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105945</xdr:rowOff>
    </xdr:from>
    <xdr:to>
      <xdr:col>29</xdr:col>
      <xdr:colOff>127000</xdr:colOff>
      <xdr:row>17</xdr:row>
      <xdr:rowOff>13499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96770"/>
          <a:ext cx="647700" cy="79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90721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1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151957</xdr:rowOff>
    </xdr:from>
    <xdr:to>
      <xdr:col>26</xdr:col>
      <xdr:colOff>50800</xdr:colOff>
      <xdr:row>17</xdr:row>
      <xdr:rowOff>13499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42782"/>
          <a:ext cx="698500" cy="3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151957</xdr:rowOff>
    </xdr:from>
    <xdr:to>
      <xdr:col>22</xdr:col>
      <xdr:colOff>114300</xdr:colOff>
      <xdr:row>17</xdr:row>
      <xdr:rowOff>49531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2782"/>
          <a:ext cx="698500" cy="6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49531</xdr:rowOff>
    </xdr:from>
    <xdr:to>
      <xdr:col>18</xdr:col>
      <xdr:colOff>177800</xdr:colOff>
      <xdr:row>17</xdr:row>
      <xdr:rowOff>110178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1806"/>
          <a:ext cx="698500" cy="6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55145</xdr:rowOff>
    </xdr:from>
    <xdr:to>
      <xdr:col>29</xdr:col>
      <xdr:colOff>177800</xdr:colOff>
      <xdr:row>16</xdr:row>
      <xdr:rowOff>156745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4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71672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9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134149</xdr:rowOff>
    </xdr:from>
    <xdr:to>
      <xdr:col>26</xdr:col>
      <xdr:colOff>101600</xdr:colOff>
      <xdr:row>17</xdr:row>
      <xdr:rowOff>64299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74476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3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101157</xdr:rowOff>
    </xdr:from>
    <xdr:to>
      <xdr:col>22</xdr:col>
      <xdr:colOff>165100</xdr:colOff>
      <xdr:row>17</xdr:row>
      <xdr:rowOff>31307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41484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6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170181</xdr:rowOff>
    </xdr:from>
    <xdr:to>
      <xdr:col>19</xdr:col>
      <xdr:colOff>38100</xdr:colOff>
      <xdr:row>17</xdr:row>
      <xdr:rowOff>100331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110508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59378</xdr:rowOff>
    </xdr:from>
    <xdr:to>
      <xdr:col>15</xdr:col>
      <xdr:colOff>101600</xdr:colOff>
      <xdr:row>17</xdr:row>
      <xdr:rowOff>160978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171155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105956</xdr:rowOff>
    </xdr:from>
    <xdr:to>
      <xdr:col>29</xdr:col>
      <xdr:colOff>127000</xdr:colOff>
      <xdr:row>36</xdr:row>
      <xdr:rowOff>21463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30506"/>
          <a:ext cx="0" cy="944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31640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69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21463</xdr:rowOff>
    </xdr:from>
    <xdr:to>
      <xdr:col>30</xdr:col>
      <xdr:colOff>25400</xdr:colOff>
      <xdr:row>36</xdr:row>
      <xdr:rowOff>21463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9747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20883</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7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105956</xdr:rowOff>
    </xdr:from>
    <xdr:to>
      <xdr:col>30</xdr:col>
      <xdr:colOff>25400</xdr:colOff>
      <xdr:row>33</xdr:row>
      <xdr:rowOff>105956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30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21463</xdr:rowOff>
    </xdr:from>
    <xdr:to>
      <xdr:col>29</xdr:col>
      <xdr:colOff>127000</xdr:colOff>
      <xdr:row>36</xdr:row>
      <xdr:rowOff>101930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74713"/>
          <a:ext cx="6477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70185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37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225108</xdr:rowOff>
    </xdr:from>
    <xdr:to>
      <xdr:col>29</xdr:col>
      <xdr:colOff>177800</xdr:colOff>
      <xdr:row>34</xdr:row>
      <xdr:rowOff>326707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49255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101930</xdr:rowOff>
    </xdr:from>
    <xdr:to>
      <xdr:col>26</xdr:col>
      <xdr:colOff>50800</xdr:colOff>
      <xdr:row>36</xdr:row>
      <xdr:rowOff>116611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55180"/>
          <a:ext cx="698500" cy="1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227902</xdr:rowOff>
    </xdr:from>
    <xdr:to>
      <xdr:col>26</xdr:col>
      <xdr:colOff>101600</xdr:colOff>
      <xdr:row>34</xdr:row>
      <xdr:rowOff>329502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4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339679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6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116611</xdr:rowOff>
    </xdr:from>
    <xdr:to>
      <xdr:col>22</xdr:col>
      <xdr:colOff>114300</xdr:colOff>
      <xdr:row>36</xdr:row>
      <xdr:rowOff>163588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69861"/>
          <a:ext cx="698500" cy="4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236957</xdr:rowOff>
    </xdr:from>
    <xdr:to>
      <xdr:col>22</xdr:col>
      <xdr:colOff>165100</xdr:colOff>
      <xdr:row>34</xdr:row>
      <xdr:rowOff>338557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04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5833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27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163588</xdr:rowOff>
    </xdr:from>
    <xdr:to>
      <xdr:col>18</xdr:col>
      <xdr:colOff>177800</xdr:colOff>
      <xdr:row>37</xdr:row>
      <xdr:rowOff>218325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16838"/>
          <a:ext cx="698500" cy="2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284772</xdr:rowOff>
    </xdr:from>
    <xdr:to>
      <xdr:col>19</xdr:col>
      <xdr:colOff>38100</xdr:colOff>
      <xdr:row>35</xdr:row>
      <xdr:rowOff>43472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52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53649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8586</xdr:rowOff>
    </xdr:from>
    <xdr:to>
      <xdr:col>15</xdr:col>
      <xdr:colOff>101600</xdr:colOff>
      <xdr:row>35</xdr:row>
      <xdr:rowOff>110186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120362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8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313563</xdr:rowOff>
    </xdr:from>
    <xdr:to>
      <xdr:col>29</xdr:col>
      <xdr:colOff>177800</xdr:colOff>
      <xdr:row>36</xdr:row>
      <xdr:rowOff>72263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222140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51130</xdr:rowOff>
    </xdr:from>
    <xdr:to>
      <xdr:col>26</xdr:col>
      <xdr:colOff>101600</xdr:colOff>
      <xdr:row>36</xdr:row>
      <xdr:rowOff>152730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137507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90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65811</xdr:rowOff>
    </xdr:from>
    <xdr:to>
      <xdr:col>22</xdr:col>
      <xdr:colOff>165100</xdr:colOff>
      <xdr:row>36</xdr:row>
      <xdr:rowOff>167411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1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152188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112788</xdr:rowOff>
    </xdr:from>
    <xdr:to>
      <xdr:col>19</xdr:col>
      <xdr:colOff>38100</xdr:colOff>
      <xdr:row>37</xdr:row>
      <xdr:rowOff>42938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6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27715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167525</xdr:rowOff>
    </xdr:from>
    <xdr:to>
      <xdr:col>15</xdr:col>
      <xdr:colOff>101600</xdr:colOff>
      <xdr:row>37</xdr:row>
      <xdr:rowOff>269125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9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253902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7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22639</xdr:rowOff>
    </xdr:from>
    <xdr:to>
      <xdr:col>24</xdr:col>
      <xdr:colOff>63500</xdr:colOff>
      <xdr:row>35</xdr:row>
      <xdr:rowOff>138109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3389"/>
          <a:ext cx="838200" cy="1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138109</xdr:rowOff>
    </xdr:from>
    <xdr:to>
      <xdr:col>19</xdr:col>
      <xdr:colOff>177800</xdr:colOff>
      <xdr:row>35</xdr:row>
      <xdr:rowOff>169043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38859"/>
          <a:ext cx="889000"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169043</xdr:rowOff>
    </xdr:from>
    <xdr:to>
      <xdr:col>15</xdr:col>
      <xdr:colOff>50800</xdr:colOff>
      <xdr:row>36</xdr:row>
      <xdr:rowOff>11606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9793"/>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11606</xdr:rowOff>
    </xdr:from>
    <xdr:to>
      <xdr:col>10</xdr:col>
      <xdr:colOff>114300</xdr:colOff>
      <xdr:row>36</xdr:row>
      <xdr:rowOff>74083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3806"/>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143289</xdr:rowOff>
    </xdr:from>
    <xdr:to>
      <xdr:col>24</xdr:col>
      <xdr:colOff>114300</xdr:colOff>
      <xdr:row>35</xdr:row>
      <xdr:rowOff>73439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166166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2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87309</xdr:rowOff>
    </xdr:from>
    <xdr:to>
      <xdr:col>20</xdr:col>
      <xdr:colOff>38100</xdr:colOff>
      <xdr:row>36</xdr:row>
      <xdr:rowOff>17459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8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33986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6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118243</xdr:rowOff>
    </xdr:from>
    <xdr:to>
      <xdr:col>15</xdr:col>
      <xdr:colOff>101600</xdr:colOff>
      <xdr:row>36</xdr:row>
      <xdr:rowOff>48393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64920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9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132256</xdr:rowOff>
    </xdr:from>
    <xdr:to>
      <xdr:col>10</xdr:col>
      <xdr:colOff>165100</xdr:colOff>
      <xdr:row>36</xdr:row>
      <xdr:rowOff>62406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78933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0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23283</xdr:rowOff>
    </xdr:from>
    <xdr:to>
      <xdr:col>6</xdr:col>
      <xdr:colOff>38100</xdr:colOff>
      <xdr:row>36</xdr:row>
      <xdr:rowOff>124883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141410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46447</xdr:rowOff>
    </xdr:from>
    <xdr:to>
      <xdr:col>24</xdr:col>
      <xdr:colOff>63500</xdr:colOff>
      <xdr:row>52</xdr:row>
      <xdr:rowOff>121656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961847"/>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46447</xdr:rowOff>
    </xdr:from>
    <xdr:to>
      <xdr:col>19</xdr:col>
      <xdr:colOff>177800</xdr:colOff>
      <xdr:row>52</xdr:row>
      <xdr:rowOff>134355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61847"/>
          <a:ext cx="8890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134355</xdr:rowOff>
    </xdr:from>
    <xdr:to>
      <xdr:col>15</xdr:col>
      <xdr:colOff>50800</xdr:colOff>
      <xdr:row>52</xdr:row>
      <xdr:rowOff>167098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49755"/>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158358</xdr:rowOff>
    </xdr:from>
    <xdr:to>
      <xdr:col>10</xdr:col>
      <xdr:colOff>114300</xdr:colOff>
      <xdr:row>52</xdr:row>
      <xdr:rowOff>167098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902308"/>
          <a:ext cx="889000" cy="18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70856</xdr:rowOff>
    </xdr:from>
    <xdr:to>
      <xdr:col>24</xdr:col>
      <xdr:colOff>114300</xdr:colOff>
      <xdr:row>53</xdr:row>
      <xdr:rowOff>1006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93733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167097</xdr:rowOff>
    </xdr:from>
    <xdr:to>
      <xdr:col>20</xdr:col>
      <xdr:colOff>38100</xdr:colOff>
      <xdr:row>52</xdr:row>
      <xdr:rowOff>97247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113774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68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83555</xdr:rowOff>
    </xdr:from>
    <xdr:to>
      <xdr:col>15</xdr:col>
      <xdr:colOff>101600</xdr:colOff>
      <xdr:row>53</xdr:row>
      <xdr:rowOff>13705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30232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77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116298</xdr:rowOff>
    </xdr:from>
    <xdr:to>
      <xdr:col>10</xdr:col>
      <xdr:colOff>165100</xdr:colOff>
      <xdr:row>53</xdr:row>
      <xdr:rowOff>46448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62975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80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107558</xdr:rowOff>
    </xdr:from>
    <xdr:to>
      <xdr:col>6</xdr:col>
      <xdr:colOff>38100</xdr:colOff>
      <xdr:row>52</xdr:row>
      <xdr:rowOff>37708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8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54235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62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115550</xdr:rowOff>
    </xdr:from>
    <xdr:to>
      <xdr:col>24</xdr:col>
      <xdr:colOff>63500</xdr:colOff>
      <xdr:row>76</xdr:row>
      <xdr:rowOff>157367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45750"/>
          <a:ext cx="8382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115550</xdr:rowOff>
    </xdr:from>
    <xdr:to>
      <xdr:col>19</xdr:col>
      <xdr:colOff>177800</xdr:colOff>
      <xdr:row>77</xdr:row>
      <xdr:rowOff>7993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45750"/>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7993</xdr:rowOff>
    </xdr:from>
    <xdr:to>
      <xdr:col>15</xdr:col>
      <xdr:colOff>50800</xdr:colOff>
      <xdr:row>77</xdr:row>
      <xdr:rowOff>115649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9643"/>
          <a:ext cx="889000" cy="10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115649</xdr:rowOff>
    </xdr:from>
    <xdr:to>
      <xdr:col>10</xdr:col>
      <xdr:colOff>114300</xdr:colOff>
      <xdr:row>78</xdr:row>
      <xdr:rowOff>9937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17299"/>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106567</xdr:rowOff>
    </xdr:from>
    <xdr:to>
      <xdr:col>24</xdr:col>
      <xdr:colOff>114300</xdr:colOff>
      <xdr:row>77</xdr:row>
      <xdr:rowOff>36717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129444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64750</xdr:rowOff>
    </xdr:from>
    <xdr:to>
      <xdr:col>20</xdr:col>
      <xdr:colOff>38100</xdr:colOff>
      <xdr:row>76</xdr:row>
      <xdr:rowOff>166350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11427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128643</xdr:rowOff>
    </xdr:from>
    <xdr:to>
      <xdr:col>15</xdr:col>
      <xdr:colOff>101600</xdr:colOff>
      <xdr:row>77</xdr:row>
      <xdr:rowOff>58793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75321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64849</xdr:rowOff>
    </xdr:from>
    <xdr:to>
      <xdr:col>10</xdr:col>
      <xdr:colOff>165100</xdr:colOff>
      <xdr:row>77</xdr:row>
      <xdr:rowOff>166449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157576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3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130587</xdr:rowOff>
    </xdr:from>
    <xdr:to>
      <xdr:col>6</xdr:col>
      <xdr:colOff>38100</xdr:colOff>
      <xdr:row>78</xdr:row>
      <xdr:rowOff>60737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51864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42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162075</xdr:rowOff>
    </xdr:from>
    <xdr:to>
      <xdr:col>24</xdr:col>
      <xdr:colOff>63500</xdr:colOff>
      <xdr:row>97</xdr:row>
      <xdr:rowOff>2778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21275"/>
          <a:ext cx="8382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162075</xdr:rowOff>
    </xdr:from>
    <xdr:to>
      <xdr:col>19</xdr:col>
      <xdr:colOff>177800</xdr:colOff>
      <xdr:row>97</xdr:row>
      <xdr:rowOff>58885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21275"/>
          <a:ext cx="8890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120114</xdr:rowOff>
    </xdr:from>
    <xdr:to>
      <xdr:col>15</xdr:col>
      <xdr:colOff>50800</xdr:colOff>
      <xdr:row>97</xdr:row>
      <xdr:rowOff>58885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79314"/>
          <a:ext cx="889000" cy="1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120114</xdr:rowOff>
    </xdr:from>
    <xdr:to>
      <xdr:col>10</xdr:col>
      <xdr:colOff>114300</xdr:colOff>
      <xdr:row>98</xdr:row>
      <xdr:rowOff>62461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79314"/>
          <a:ext cx="8890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123428</xdr:rowOff>
    </xdr:from>
    <xdr:to>
      <xdr:col>24</xdr:col>
      <xdr:colOff>114300</xdr:colOff>
      <xdr:row>97</xdr:row>
      <xdr:rowOff>53578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101855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6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111275</xdr:rowOff>
    </xdr:from>
    <xdr:to>
      <xdr:col>20</xdr:col>
      <xdr:colOff>38100</xdr:colOff>
      <xdr:row>97</xdr:row>
      <xdr:rowOff>41425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32552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6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8085</xdr:rowOff>
    </xdr:from>
    <xdr:to>
      <xdr:col>15</xdr:col>
      <xdr:colOff>101600</xdr:colOff>
      <xdr:row>97</xdr:row>
      <xdr:rowOff>109685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100812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69314</xdr:rowOff>
    </xdr:from>
    <xdr:to>
      <xdr:col>10</xdr:col>
      <xdr:colOff>165100</xdr:colOff>
      <xdr:row>96</xdr:row>
      <xdr:rowOff>170914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162041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11661</xdr:rowOff>
    </xdr:from>
    <xdr:to>
      <xdr:col>6</xdr:col>
      <xdr:colOff>38100</xdr:colOff>
      <xdr:row>98</xdr:row>
      <xdr:rowOff>113261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160815</xdr:rowOff>
    </xdr:from>
    <xdr:to>
      <xdr:col>55</xdr:col>
      <xdr:colOff>0</xdr:colOff>
      <xdr:row>32</xdr:row>
      <xdr:rowOff>123079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304315"/>
          <a:ext cx="838200" cy="30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123079</xdr:rowOff>
    </xdr:from>
    <xdr:to>
      <xdr:col>50</xdr:col>
      <xdr:colOff>114300</xdr:colOff>
      <xdr:row>35</xdr:row>
      <xdr:rowOff>48432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609479"/>
          <a:ext cx="889000" cy="4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48432</xdr:rowOff>
    </xdr:from>
    <xdr:to>
      <xdr:col>45</xdr:col>
      <xdr:colOff>177800</xdr:colOff>
      <xdr:row>36</xdr:row>
      <xdr:rowOff>24293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49182"/>
          <a:ext cx="889000" cy="1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102547</xdr:rowOff>
    </xdr:from>
    <xdr:to>
      <xdr:col>41</xdr:col>
      <xdr:colOff>50800</xdr:colOff>
      <xdr:row>36</xdr:row>
      <xdr:rowOff>24293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1847"/>
          <a:ext cx="889000" cy="2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110015</xdr:rowOff>
    </xdr:from>
    <xdr:to>
      <xdr:col>55</xdr:col>
      <xdr:colOff>50800</xdr:colOff>
      <xdr:row>31</xdr:row>
      <xdr:rowOff>40165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2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63042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20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72279</xdr:rowOff>
    </xdr:from>
    <xdr:to>
      <xdr:col>50</xdr:col>
      <xdr:colOff>165100</xdr:colOff>
      <xdr:row>33</xdr:row>
      <xdr:rowOff>2429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5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18956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3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169082</xdr:rowOff>
    </xdr:from>
    <xdr:to>
      <xdr:col>46</xdr:col>
      <xdr:colOff>38100</xdr:colOff>
      <xdr:row>35</xdr:row>
      <xdr:rowOff>99232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115759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7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144943</xdr:rowOff>
    </xdr:from>
    <xdr:to>
      <xdr:col>41</xdr:col>
      <xdr:colOff>101600</xdr:colOff>
      <xdr:row>36</xdr:row>
      <xdr:rowOff>75093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91620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2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51747</xdr:rowOff>
    </xdr:from>
    <xdr:to>
      <xdr:col>36</xdr:col>
      <xdr:colOff>165100</xdr:colOff>
      <xdr:row>34</xdr:row>
      <xdr:rowOff>153347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169874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71003</xdr:rowOff>
    </xdr:from>
    <xdr:to>
      <xdr:col>55</xdr:col>
      <xdr:colOff>0</xdr:colOff>
      <xdr:row>57</xdr:row>
      <xdr:rowOff>102319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43653"/>
          <a:ext cx="8382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71003</xdr:rowOff>
    </xdr:from>
    <xdr:to>
      <xdr:col>50</xdr:col>
      <xdr:colOff>114300</xdr:colOff>
      <xdr:row>57</xdr:row>
      <xdr:rowOff>162936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43653"/>
          <a:ext cx="889000" cy="9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162936</xdr:rowOff>
    </xdr:from>
    <xdr:to>
      <xdr:col>45</xdr:col>
      <xdr:colOff>177800</xdr:colOff>
      <xdr:row>58</xdr:row>
      <xdr:rowOff>31092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35586"/>
          <a:ext cx="889000" cy="3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31092</xdr:rowOff>
    </xdr:from>
    <xdr:to>
      <xdr:col>41</xdr:col>
      <xdr:colOff>50800</xdr:colOff>
      <xdr:row>58</xdr:row>
      <xdr:rowOff>105732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75192"/>
          <a:ext cx="889000" cy="7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51519</xdr:rowOff>
    </xdr:from>
    <xdr:to>
      <xdr:col>55</xdr:col>
      <xdr:colOff>50800</xdr:colOff>
      <xdr:row>57</xdr:row>
      <xdr:rowOff>153119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29946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20203</xdr:rowOff>
    </xdr:from>
    <xdr:to>
      <xdr:col>50</xdr:col>
      <xdr:colOff>165100</xdr:colOff>
      <xdr:row>57</xdr:row>
      <xdr:rowOff>121803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138330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112136</xdr:rowOff>
    </xdr:from>
    <xdr:to>
      <xdr:col>46</xdr:col>
      <xdr:colOff>38100</xdr:colOff>
      <xdr:row>58</xdr:row>
      <xdr:rowOff>42286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8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33413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7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151742</xdr:rowOff>
    </xdr:from>
    <xdr:to>
      <xdr:col>41</xdr:col>
      <xdr:colOff>101600</xdr:colOff>
      <xdr:row>58</xdr:row>
      <xdr:rowOff>81892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73019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1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54932</xdr:rowOff>
    </xdr:from>
    <xdr:to>
      <xdr:col>36</xdr:col>
      <xdr:colOff>165100</xdr:colOff>
      <xdr:row>58</xdr:row>
      <xdr:rowOff>156532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147659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9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48681</xdr:rowOff>
    </xdr:from>
    <xdr:to>
      <xdr:col>55</xdr:col>
      <xdr:colOff>0</xdr:colOff>
      <xdr:row>77</xdr:row>
      <xdr:rowOff>165861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50331"/>
          <a:ext cx="8382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42929</xdr:rowOff>
    </xdr:from>
    <xdr:to>
      <xdr:col>50</xdr:col>
      <xdr:colOff>114300</xdr:colOff>
      <xdr:row>77</xdr:row>
      <xdr:rowOff>165861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44579"/>
          <a:ext cx="889000" cy="1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42929</xdr:rowOff>
    </xdr:from>
    <xdr:to>
      <xdr:col>45</xdr:col>
      <xdr:colOff>177800</xdr:colOff>
      <xdr:row>78</xdr:row>
      <xdr:rowOff>12612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44579"/>
          <a:ext cx="889000" cy="1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12612</xdr:rowOff>
    </xdr:from>
    <xdr:to>
      <xdr:col>41</xdr:col>
      <xdr:colOff>50800</xdr:colOff>
      <xdr:row>78</xdr:row>
      <xdr:rowOff>105319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85712"/>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169331</xdr:rowOff>
    </xdr:from>
    <xdr:to>
      <xdr:col>55</xdr:col>
      <xdr:colOff>50800</xdr:colOff>
      <xdr:row>77</xdr:row>
      <xdr:rowOff>99481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20758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115061</xdr:rowOff>
    </xdr:from>
    <xdr:to>
      <xdr:col>50</xdr:col>
      <xdr:colOff>165100</xdr:colOff>
      <xdr:row>78</xdr:row>
      <xdr:rowOff>45211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36338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163579</xdr:rowOff>
    </xdr:from>
    <xdr:to>
      <xdr:col>46</xdr:col>
      <xdr:colOff>38100</xdr:colOff>
      <xdr:row>77</xdr:row>
      <xdr:rowOff>93729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110256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133262</xdr:rowOff>
    </xdr:from>
    <xdr:to>
      <xdr:col>41</xdr:col>
      <xdr:colOff>101600</xdr:colOff>
      <xdr:row>78</xdr:row>
      <xdr:rowOff>63412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54539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54519</xdr:rowOff>
    </xdr:from>
    <xdr:to>
      <xdr:col>36</xdr:col>
      <xdr:colOff>165100</xdr:colOff>
      <xdr:row>78</xdr:row>
      <xdr:rowOff>156119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147246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2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20177</xdr:rowOff>
    </xdr:from>
    <xdr:to>
      <xdr:col>55</xdr:col>
      <xdr:colOff>0</xdr:colOff>
      <xdr:row>97</xdr:row>
      <xdr:rowOff>102493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50827"/>
          <a:ext cx="838200" cy="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20177</xdr:rowOff>
    </xdr:from>
    <xdr:to>
      <xdr:col>50</xdr:col>
      <xdr:colOff>114300</xdr:colOff>
      <xdr:row>98</xdr:row>
      <xdr:rowOff>3070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50827"/>
          <a:ext cx="889000" cy="1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161337</xdr:rowOff>
    </xdr:from>
    <xdr:to>
      <xdr:col>45</xdr:col>
      <xdr:colOff>177800</xdr:colOff>
      <xdr:row>98</xdr:row>
      <xdr:rowOff>3070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1987"/>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161337</xdr:rowOff>
    </xdr:from>
    <xdr:to>
      <xdr:col>41</xdr:col>
      <xdr:colOff>50800</xdr:colOff>
      <xdr:row>98</xdr:row>
      <xdr:rowOff>38314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91987"/>
          <a:ext cx="889000" cy="4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51693</xdr:rowOff>
    </xdr:from>
    <xdr:to>
      <xdr:col>55</xdr:col>
      <xdr:colOff>50800</xdr:colOff>
      <xdr:row>97</xdr:row>
      <xdr:rowOff>153293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74570</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3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140827</xdr:rowOff>
    </xdr:from>
    <xdr:to>
      <xdr:col>50</xdr:col>
      <xdr:colOff>165100</xdr:colOff>
      <xdr:row>97</xdr:row>
      <xdr:rowOff>70977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87504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7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123720</xdr:rowOff>
    </xdr:from>
    <xdr:to>
      <xdr:col>46</xdr:col>
      <xdr:colOff>38100</xdr:colOff>
      <xdr:row>98</xdr:row>
      <xdr:rowOff>53870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44997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4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110537</xdr:rowOff>
    </xdr:from>
    <xdr:to>
      <xdr:col>41</xdr:col>
      <xdr:colOff>101600</xdr:colOff>
      <xdr:row>98</xdr:row>
      <xdr:rowOff>40687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57214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51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158964</xdr:rowOff>
    </xdr:from>
    <xdr:to>
      <xdr:col>36</xdr:col>
      <xdr:colOff>165100</xdr:colOff>
      <xdr:row>98</xdr:row>
      <xdr:rowOff>89114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125472</xdr:rowOff>
    </xdr:from>
    <xdr:to>
      <xdr:col>85</xdr:col>
      <xdr:colOff>127000</xdr:colOff>
      <xdr:row>38</xdr:row>
      <xdr:rowOff>89876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69122"/>
          <a:ext cx="8382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52190</xdr:rowOff>
    </xdr:from>
    <xdr:to>
      <xdr:col>81</xdr:col>
      <xdr:colOff>50800</xdr:colOff>
      <xdr:row>38</xdr:row>
      <xdr:rowOff>89876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95840"/>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52190</xdr:rowOff>
    </xdr:from>
    <xdr:to>
      <xdr:col>76</xdr:col>
      <xdr:colOff>114300</xdr:colOff>
      <xdr:row>38</xdr:row>
      <xdr:rowOff>100195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95840"/>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100195</xdr:rowOff>
    </xdr:from>
    <xdr:to>
      <xdr:col>71</xdr:col>
      <xdr:colOff>177800</xdr:colOff>
      <xdr:row>39</xdr:row>
      <xdr:rowOff>66962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15295"/>
          <a:ext cx="889000" cy="13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74672</xdr:rowOff>
    </xdr:from>
    <xdr:to>
      <xdr:col>85</xdr:col>
      <xdr:colOff>177800</xdr:colOff>
      <xdr:row>38</xdr:row>
      <xdr:rowOff>4822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97549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39076</xdr:rowOff>
    </xdr:from>
    <xdr:to>
      <xdr:col>81</xdr:col>
      <xdr:colOff>101600</xdr:colOff>
      <xdr:row>38</xdr:row>
      <xdr:rowOff>140676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157203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3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1390</xdr:rowOff>
    </xdr:from>
    <xdr:to>
      <xdr:col>76</xdr:col>
      <xdr:colOff>165100</xdr:colOff>
      <xdr:row>37</xdr:row>
      <xdr:rowOff>102990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119517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49395</xdr:rowOff>
    </xdr:from>
    <xdr:to>
      <xdr:col>72</xdr:col>
      <xdr:colOff>38100</xdr:colOff>
      <xdr:row>38</xdr:row>
      <xdr:rowOff>150995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167523</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16162</xdr:rowOff>
    </xdr:from>
    <xdr:to>
      <xdr:col>67</xdr:col>
      <xdr:colOff>101600</xdr:colOff>
      <xdr:row>39</xdr:row>
      <xdr:rowOff>117762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108889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136111</xdr:rowOff>
    </xdr:from>
    <xdr:to>
      <xdr:col>85</xdr:col>
      <xdr:colOff>127000</xdr:colOff>
      <xdr:row>78</xdr:row>
      <xdr:rowOff>139032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50921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136111</xdr:rowOff>
    </xdr:from>
    <xdr:to>
      <xdr:col>81</xdr:col>
      <xdr:colOff>50800</xdr:colOff>
      <xdr:row>78</xdr:row>
      <xdr:rowOff>136221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509211"/>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136221</xdr:rowOff>
    </xdr:from>
    <xdr:to>
      <xdr:col>76</xdr:col>
      <xdr:colOff>114300</xdr:colOff>
      <xdr:row>78</xdr:row>
      <xdr:rowOff>136330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09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136330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09430"/>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88232</xdr:rowOff>
    </xdr:from>
    <xdr:to>
      <xdr:col>85</xdr:col>
      <xdr:colOff>177800</xdr:colOff>
      <xdr:row>79</xdr:row>
      <xdr:rowOff>18382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3159</xdr:rowOff>
    </xdr:from>
    <xdr:ext cx="378565"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7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85311</xdr:rowOff>
    </xdr:from>
    <xdr:to>
      <xdr:col>81</xdr:col>
      <xdr:colOff>101600</xdr:colOff>
      <xdr:row>79</xdr:row>
      <xdr:rowOff>15461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6588</xdr:rowOff>
    </xdr:from>
    <xdr:ext cx="378565"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2017" y="1355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85421</xdr:rowOff>
    </xdr:from>
    <xdr:to>
      <xdr:col>76</xdr:col>
      <xdr:colOff>165100</xdr:colOff>
      <xdr:row>79</xdr:row>
      <xdr:rowOff>15571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6698</xdr:rowOff>
    </xdr:from>
    <xdr:ext cx="378565"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3017" y="13551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85530</xdr:rowOff>
    </xdr:from>
    <xdr:to>
      <xdr:col>72</xdr:col>
      <xdr:colOff>38100</xdr:colOff>
      <xdr:row>79</xdr:row>
      <xdr:rowOff>15680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6807</xdr:rowOff>
    </xdr:from>
    <xdr:ext cx="378565"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4017" y="13551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13669</xdr:rowOff>
    </xdr:from>
    <xdr:to>
      <xdr:col>85</xdr:col>
      <xdr:colOff>126364</xdr:colOff>
      <xdr:row>98</xdr:row>
      <xdr:rowOff>118779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6129969"/>
          <a:ext cx="1269" cy="790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122606</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118779</xdr:rowOff>
    </xdr:from>
    <xdr:to>
      <xdr:col>86</xdr:col>
      <xdr:colOff>25400</xdr:colOff>
      <xdr:row>98</xdr:row>
      <xdr:rowOff>118779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131796</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90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13669</xdr:rowOff>
    </xdr:from>
    <xdr:to>
      <xdr:col>86</xdr:col>
      <xdr:colOff>25400</xdr:colOff>
      <xdr:row>94</xdr:row>
      <xdr:rowOff>13669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12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68903</xdr:rowOff>
    </xdr:from>
    <xdr:to>
      <xdr:col>85</xdr:col>
      <xdr:colOff>127000</xdr:colOff>
      <xdr:row>94</xdr:row>
      <xdr:rowOff>13669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5670853"/>
          <a:ext cx="838200" cy="4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69252</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9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90825</xdr:rowOff>
    </xdr:from>
    <xdr:to>
      <xdr:col>85</xdr:col>
      <xdr:colOff>177800</xdr:colOff>
      <xdr:row>98</xdr:row>
      <xdr:rowOff>20975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68903</xdr:rowOff>
    </xdr:from>
    <xdr:to>
      <xdr:col>81</xdr:col>
      <xdr:colOff>50800</xdr:colOff>
      <xdr:row>93</xdr:row>
      <xdr:rowOff>8863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5670853"/>
          <a:ext cx="889000" cy="2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85606</xdr:rowOff>
    </xdr:from>
    <xdr:to>
      <xdr:col>81</xdr:col>
      <xdr:colOff>101600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6883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134311</xdr:rowOff>
    </xdr:from>
    <xdr:to>
      <xdr:col>76</xdr:col>
      <xdr:colOff>114300</xdr:colOff>
      <xdr:row>93</xdr:row>
      <xdr:rowOff>8863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5907711"/>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81945</xdr:rowOff>
    </xdr:from>
    <xdr:to>
      <xdr:col>76</xdr:col>
      <xdr:colOff>165100</xdr:colOff>
      <xdr:row>98</xdr:row>
      <xdr:rowOff>12095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134311</xdr:rowOff>
    </xdr:from>
    <xdr:to>
      <xdr:col>71</xdr:col>
      <xdr:colOff>177800</xdr:colOff>
      <xdr:row>93</xdr:row>
      <xdr:rowOff>110213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5907711"/>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168949</xdr:rowOff>
    </xdr:from>
    <xdr:to>
      <xdr:col>72</xdr:col>
      <xdr:colOff>38100</xdr:colOff>
      <xdr:row>97</xdr:row>
      <xdr:rowOff>99099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90226</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85855</xdr:rowOff>
    </xdr:from>
    <xdr:to>
      <xdr:col>67</xdr:col>
      <xdr:colOff>101600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134319</xdr:rowOff>
    </xdr:from>
    <xdr:to>
      <xdr:col>85</xdr:col>
      <xdr:colOff>177800</xdr:colOff>
      <xdr:row>94</xdr:row>
      <xdr:rowOff>64469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0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87346</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03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18103</xdr:rowOff>
    </xdr:from>
    <xdr:to>
      <xdr:col>81</xdr:col>
      <xdr:colOff>101600</xdr:colOff>
      <xdr:row>91</xdr:row>
      <xdr:rowOff>119703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136230</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539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129513</xdr:rowOff>
    </xdr:from>
    <xdr:to>
      <xdr:col>76</xdr:col>
      <xdr:colOff>165100</xdr:colOff>
      <xdr:row>93</xdr:row>
      <xdr:rowOff>59663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9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76190</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567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83511</xdr:rowOff>
    </xdr:from>
    <xdr:to>
      <xdr:col>72</xdr:col>
      <xdr:colOff>38100</xdr:colOff>
      <xdr:row>93</xdr:row>
      <xdr:rowOff>13661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8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30188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56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59413</xdr:rowOff>
    </xdr:from>
    <xdr:to>
      <xdr:col>67</xdr:col>
      <xdr:colOff>101600</xdr:colOff>
      <xdr:row>93</xdr:row>
      <xdr:rowOff>161013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0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6090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57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44259</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74930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900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164909</xdr:rowOff>
    </xdr:from>
    <xdr:to>
      <xdr:col>116</xdr:col>
      <xdr:colOff>114300</xdr:colOff>
      <xdr:row>39</xdr:row>
      <xdr:rowOff>95059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79836</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116857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55935</xdr:rowOff>
    </xdr:from>
    <xdr:to>
      <xdr:col>116</xdr:col>
      <xdr:colOff>63500</xdr:colOff>
      <xdr:row>55</xdr:row>
      <xdr:rowOff>64098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31423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64098</xdr:rowOff>
    </xdr:from>
    <xdr:to>
      <xdr:col>111</xdr:col>
      <xdr:colOff>177800</xdr:colOff>
      <xdr:row>56</xdr:row>
      <xdr:rowOff>129413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493848"/>
          <a:ext cx="889000" cy="2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129413</xdr:rowOff>
    </xdr:from>
    <xdr:to>
      <xdr:col>107</xdr:col>
      <xdr:colOff>50800</xdr:colOff>
      <xdr:row>56</xdr:row>
      <xdr:rowOff>144239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730613"/>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144239</xdr:rowOff>
    </xdr:from>
    <xdr:to>
      <xdr:col>102</xdr:col>
      <xdr:colOff>114300</xdr:colOff>
      <xdr:row>56</xdr:row>
      <xdr:rowOff>154135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745439"/>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5135</xdr:rowOff>
    </xdr:from>
    <xdr:to>
      <xdr:col>116</xdr:col>
      <xdr:colOff>114300</xdr:colOff>
      <xdr:row>54</xdr:row>
      <xdr:rowOff>106735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2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28012</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1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13298</xdr:rowOff>
    </xdr:from>
    <xdr:to>
      <xdr:col>112</xdr:col>
      <xdr:colOff>38100</xdr:colOff>
      <xdr:row>55</xdr:row>
      <xdr:rowOff>114898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4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131425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2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78613</xdr:rowOff>
    </xdr:from>
    <xdr:to>
      <xdr:col>107</xdr:col>
      <xdr:colOff>101600</xdr:colOff>
      <xdr:row>57</xdr:row>
      <xdr:rowOff>8763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25290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45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93439</xdr:rowOff>
    </xdr:from>
    <xdr:to>
      <xdr:col>102</xdr:col>
      <xdr:colOff>165100</xdr:colOff>
      <xdr:row>57</xdr:row>
      <xdr:rowOff>23589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40116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46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103335</xdr:rowOff>
    </xdr:from>
    <xdr:to>
      <xdr:col>98</xdr:col>
      <xdr:colOff>38100</xdr:colOff>
      <xdr:row>57</xdr:row>
      <xdr:rowOff>33485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50012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4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82423</xdr:rowOff>
    </xdr:from>
    <xdr:to>
      <xdr:col>116</xdr:col>
      <xdr:colOff>63500</xdr:colOff>
      <xdr:row>74</xdr:row>
      <xdr:rowOff>124028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69723"/>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96241</xdr:rowOff>
    </xdr:from>
    <xdr:to>
      <xdr:col>111</xdr:col>
      <xdr:colOff>177800</xdr:colOff>
      <xdr:row>74</xdr:row>
      <xdr:rowOff>124028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269191"/>
          <a:ext cx="889000" cy="54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150978</xdr:rowOff>
    </xdr:from>
    <xdr:to>
      <xdr:col>107</xdr:col>
      <xdr:colOff>50800</xdr:colOff>
      <xdr:row>71</xdr:row>
      <xdr:rowOff>96241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1981028"/>
          <a:ext cx="889000" cy="2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150978</xdr:rowOff>
    </xdr:from>
    <xdr:to>
      <xdr:col>102</xdr:col>
      <xdr:colOff>114300</xdr:colOff>
      <xdr:row>71</xdr:row>
      <xdr:rowOff>62357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1981028"/>
          <a:ext cx="889000" cy="2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31623</xdr:rowOff>
    </xdr:from>
    <xdr:to>
      <xdr:col>116</xdr:col>
      <xdr:colOff>114300</xdr:colOff>
      <xdr:row>74</xdr:row>
      <xdr:rowOff>133223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10050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73228</xdr:rowOff>
    </xdr:from>
    <xdr:to>
      <xdr:col>112</xdr:col>
      <xdr:colOff>38100</xdr:colOff>
      <xdr:row>75</xdr:row>
      <xdr:rowOff>3378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165955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85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45441</xdr:rowOff>
    </xdr:from>
    <xdr:to>
      <xdr:col>107</xdr:col>
      <xdr:colOff>101600</xdr:colOff>
      <xdr:row>71</xdr:row>
      <xdr:rowOff>147041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21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163568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34795" y="119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100178</xdr:rowOff>
    </xdr:from>
    <xdr:to>
      <xdr:col>102</xdr:col>
      <xdr:colOff>165100</xdr:colOff>
      <xdr:row>70</xdr:row>
      <xdr:rowOff>30328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19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46855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45795" y="1170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11557</xdr:rowOff>
    </xdr:from>
    <xdr:to>
      <xdr:col>98</xdr:col>
      <xdr:colOff>38100</xdr:colOff>
      <xdr:row>71</xdr:row>
      <xdr:rowOff>113157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1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129684</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56795" y="119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2,177,705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円となっている。主な構成項目である補助費等は住民一人当たり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748,916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円となっており、これは主に企業誘致対策として、ローカル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5G</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Wi</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Fi6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などの無線通信及び光ファイバや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LAN</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有線通信を複合的に活用した先進的かつ利便性の高い通信網を整備し、これらを活用する企業等を町内に誘致し地域活性化を図ることを目的に高度化通信網構築事業に対し補助金を支出したことにより、類似団体平均と比べて高い水準となった。物件費についても類似団体平均と比べ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394,736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円と高い水準となっているが、これは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類似団体と比べ保有施設が多いことに伴って指定管理業務委託等により高い水準となっている。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また、積立金については、住民一人当たり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355,132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円となっており、ふるさと応援寄附金と電源立地地域対策交付金基金により類似団体平均と比べ高い水準にある。本町独自及び単独の施策に係る経費により、総じて類似団体と比較し経費が高い傾向にある。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今後も人口減少が見込まれる中、健全な財政運営を続けるためにも、事務事業の見直しや取捨選択、原子力関連歳入以外の財源確保が必要である。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
4,808
35.92
11,539,046
10,507,429
630,672
4,798,581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134801</xdr:rowOff>
    </xdr:from>
    <xdr:to>
      <xdr:col>24</xdr:col>
      <xdr:colOff>63500</xdr:colOff>
      <xdr:row>31</xdr:row>
      <xdr:rowOff>159621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49751"/>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159621</xdr:rowOff>
    </xdr:from>
    <xdr:to>
      <xdr:col>19</xdr:col>
      <xdr:colOff>177800</xdr:colOff>
      <xdr:row>32</xdr:row>
      <xdr:rowOff>98987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74571"/>
          <a:ext cx="889000" cy="1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98987</xdr:rowOff>
    </xdr:from>
    <xdr:to>
      <xdr:col>15</xdr:col>
      <xdr:colOff>50800</xdr:colOff>
      <xdr:row>34</xdr:row>
      <xdr:rowOff>34762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585387"/>
          <a:ext cx="889000" cy="27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135237</xdr:rowOff>
    </xdr:from>
    <xdr:to>
      <xdr:col>10</xdr:col>
      <xdr:colOff>114300</xdr:colOff>
      <xdr:row>34</xdr:row>
      <xdr:rowOff>34762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21637"/>
          <a:ext cx="889000" cy="2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84001</xdr:rowOff>
    </xdr:from>
    <xdr:to>
      <xdr:col>24</xdr:col>
      <xdr:colOff>114300</xdr:colOff>
      <xdr:row>32</xdr:row>
      <xdr:rowOff>14151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106878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108821</xdr:rowOff>
    </xdr:from>
    <xdr:to>
      <xdr:col>20</xdr:col>
      <xdr:colOff>38100</xdr:colOff>
      <xdr:row>32</xdr:row>
      <xdr:rowOff>38971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55498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19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48187</xdr:rowOff>
    </xdr:from>
    <xdr:to>
      <xdr:col>15</xdr:col>
      <xdr:colOff>101600</xdr:colOff>
      <xdr:row>32</xdr:row>
      <xdr:rowOff>149787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166314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30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155412</xdr:rowOff>
    </xdr:from>
    <xdr:to>
      <xdr:col>10</xdr:col>
      <xdr:colOff>165100</xdr:colOff>
      <xdr:row>34</xdr:row>
      <xdr:rowOff>85562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1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102089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8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84437</xdr:rowOff>
    </xdr:from>
    <xdr:to>
      <xdr:col>6</xdr:col>
      <xdr:colOff>38100</xdr:colOff>
      <xdr:row>33</xdr:row>
      <xdr:rowOff>14587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31114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3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169518</xdr:rowOff>
    </xdr:from>
    <xdr:to>
      <xdr:col>24</xdr:col>
      <xdr:colOff>62865</xdr:colOff>
      <xdr:row>58</xdr:row>
      <xdr:rowOff>113939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913468"/>
          <a:ext cx="1270" cy="114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117766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113939</xdr:rowOff>
    </xdr:from>
    <xdr:to>
      <xdr:col>24</xdr:col>
      <xdr:colOff>152400</xdr:colOff>
      <xdr:row>58</xdr:row>
      <xdr:rowOff>113939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116195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6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169518</xdr:rowOff>
    </xdr:from>
    <xdr:to>
      <xdr:col>24</xdr:col>
      <xdr:colOff>152400</xdr:colOff>
      <xdr:row>51</xdr:row>
      <xdr:rowOff>169518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91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82624</xdr:rowOff>
    </xdr:from>
    <xdr:to>
      <xdr:col>24</xdr:col>
      <xdr:colOff>63500</xdr:colOff>
      <xdr:row>52</xdr:row>
      <xdr:rowOff>86199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8655124"/>
          <a:ext cx="838200" cy="3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129248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150821</xdr:rowOff>
    </xdr:from>
    <xdr:to>
      <xdr:col>24</xdr:col>
      <xdr:colOff>114300</xdr:colOff>
      <xdr:row>57</xdr:row>
      <xdr:rowOff>80971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82624</xdr:rowOff>
    </xdr:from>
    <xdr:to>
      <xdr:col>19</xdr:col>
      <xdr:colOff>177800</xdr:colOff>
      <xdr:row>51</xdr:row>
      <xdr:rowOff>78340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8655124"/>
          <a:ext cx="889000" cy="16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850</xdr:rowOff>
    </xdr:from>
    <xdr:to>
      <xdr:col>20</xdr:col>
      <xdr:colOff>38100</xdr:colOff>
      <xdr:row>57</xdr:row>
      <xdr:rowOff>102450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93577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6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78340</xdr:rowOff>
    </xdr:from>
    <xdr:to>
      <xdr:col>15</xdr:col>
      <xdr:colOff>50800</xdr:colOff>
      <xdr:row>51</xdr:row>
      <xdr:rowOff>116414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822290"/>
          <a:ext cx="889000" cy="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161179</xdr:rowOff>
    </xdr:from>
    <xdr:to>
      <xdr:col>15</xdr:col>
      <xdr:colOff>101600</xdr:colOff>
      <xdr:row>57</xdr:row>
      <xdr:rowOff>91329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82456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76064</xdr:rowOff>
    </xdr:from>
    <xdr:to>
      <xdr:col>10</xdr:col>
      <xdr:colOff>114300</xdr:colOff>
      <xdr:row>51</xdr:row>
      <xdr:rowOff>116414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820014"/>
          <a:ext cx="889000" cy="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119110</xdr:rowOff>
    </xdr:from>
    <xdr:to>
      <xdr:col>10</xdr:col>
      <xdr:colOff>165100</xdr:colOff>
      <xdr:row>57</xdr:row>
      <xdr:rowOff>49260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40387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9866</xdr:rowOff>
    </xdr:from>
    <xdr:to>
      <xdr:col>6</xdr:col>
      <xdr:colOff>38100</xdr:colOff>
      <xdr:row>56</xdr:row>
      <xdr:rowOff>111466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35399</xdr:rowOff>
    </xdr:from>
    <xdr:to>
      <xdr:col>24</xdr:col>
      <xdr:colOff>114300</xdr:colOff>
      <xdr:row>52</xdr:row>
      <xdr:rowOff>136999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89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121776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86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31824</xdr:rowOff>
    </xdr:from>
    <xdr:to>
      <xdr:col>20</xdr:col>
      <xdr:colOff>38100</xdr:colOff>
      <xdr:row>50</xdr:row>
      <xdr:rowOff>133424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86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149951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37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27540</xdr:rowOff>
    </xdr:from>
    <xdr:to>
      <xdr:col>15</xdr:col>
      <xdr:colOff>101600</xdr:colOff>
      <xdr:row>51</xdr:row>
      <xdr:rowOff>129140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145667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65614</xdr:rowOff>
    </xdr:from>
    <xdr:to>
      <xdr:col>10</xdr:col>
      <xdr:colOff>165100</xdr:colOff>
      <xdr:row>51</xdr:row>
      <xdr:rowOff>167214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88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12291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5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25264</xdr:rowOff>
    </xdr:from>
    <xdr:to>
      <xdr:col>6</xdr:col>
      <xdr:colOff>38100</xdr:colOff>
      <xdr:row>51</xdr:row>
      <xdr:rowOff>126864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7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143391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5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43018</xdr:rowOff>
    </xdr:from>
    <xdr:to>
      <xdr:col>24</xdr:col>
      <xdr:colOff>63500</xdr:colOff>
      <xdr:row>73</xdr:row>
      <xdr:rowOff>171231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15968"/>
          <a:ext cx="838200" cy="47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171231</xdr:rowOff>
    </xdr:from>
    <xdr:to>
      <xdr:col>19</xdr:col>
      <xdr:colOff>177800</xdr:colOff>
      <xdr:row>74</xdr:row>
      <xdr:rowOff>148173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87081"/>
          <a:ext cx="889000" cy="14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57938</xdr:rowOff>
    </xdr:from>
    <xdr:to>
      <xdr:col>15</xdr:col>
      <xdr:colOff>50800</xdr:colOff>
      <xdr:row>74</xdr:row>
      <xdr:rowOff>148173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573788"/>
          <a:ext cx="889000" cy="2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57938</xdr:rowOff>
    </xdr:from>
    <xdr:to>
      <xdr:col>10</xdr:col>
      <xdr:colOff>114300</xdr:colOff>
      <xdr:row>74</xdr:row>
      <xdr:rowOff>85765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573788"/>
          <a:ext cx="889000" cy="1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163668</xdr:rowOff>
    </xdr:from>
    <xdr:to>
      <xdr:col>24</xdr:col>
      <xdr:colOff>114300</xdr:colOff>
      <xdr:row>71</xdr:row>
      <xdr:rowOff>93818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6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116695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1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120431</xdr:rowOff>
    </xdr:from>
    <xdr:to>
      <xdr:col>20</xdr:col>
      <xdr:colOff>38100</xdr:colOff>
      <xdr:row>74</xdr:row>
      <xdr:rowOff>50581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6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67108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1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97373</xdr:rowOff>
    </xdr:from>
    <xdr:to>
      <xdr:col>15</xdr:col>
      <xdr:colOff>101600</xdr:colOff>
      <xdr:row>75</xdr:row>
      <xdr:rowOff>27523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8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5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7138</xdr:rowOff>
    </xdr:from>
    <xdr:to>
      <xdr:col>10</xdr:col>
      <xdr:colOff>165100</xdr:colOff>
      <xdr:row>73</xdr:row>
      <xdr:rowOff>108738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5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125265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29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34965</xdr:rowOff>
    </xdr:from>
    <xdr:to>
      <xdr:col>6</xdr:col>
      <xdr:colOff>38100</xdr:colOff>
      <xdr:row>74</xdr:row>
      <xdr:rowOff>136565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153092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62174</xdr:rowOff>
    </xdr:from>
    <xdr:to>
      <xdr:col>24</xdr:col>
      <xdr:colOff>63500</xdr:colOff>
      <xdr:row>96</xdr:row>
      <xdr:rowOff>16042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349924"/>
          <a:ext cx="838200" cy="1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62174</xdr:rowOff>
    </xdr:from>
    <xdr:to>
      <xdr:col>19</xdr:col>
      <xdr:colOff>177800</xdr:colOff>
      <xdr:row>95</xdr:row>
      <xdr:rowOff>170115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49924"/>
          <a:ext cx="889000" cy="10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170115</xdr:rowOff>
    </xdr:from>
    <xdr:to>
      <xdr:col>15</xdr:col>
      <xdr:colOff>50800</xdr:colOff>
      <xdr:row>96</xdr:row>
      <xdr:rowOff>151876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57865"/>
          <a:ext cx="889000" cy="1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139948</xdr:rowOff>
    </xdr:from>
    <xdr:to>
      <xdr:col>10</xdr:col>
      <xdr:colOff>114300</xdr:colOff>
      <xdr:row>96</xdr:row>
      <xdr:rowOff>151876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599148"/>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136692</xdr:rowOff>
    </xdr:from>
    <xdr:to>
      <xdr:col>24</xdr:col>
      <xdr:colOff>114300</xdr:colOff>
      <xdr:row>96</xdr:row>
      <xdr:rowOff>66842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159569</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7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11374</xdr:rowOff>
    </xdr:from>
    <xdr:to>
      <xdr:col>20</xdr:col>
      <xdr:colOff>38100</xdr:colOff>
      <xdr:row>95</xdr:row>
      <xdr:rowOff>112974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129501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0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119315</xdr:rowOff>
    </xdr:from>
    <xdr:to>
      <xdr:col>15</xdr:col>
      <xdr:colOff>101600</xdr:colOff>
      <xdr:row>96</xdr:row>
      <xdr:rowOff>49465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65992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1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101076</xdr:rowOff>
    </xdr:from>
    <xdr:to>
      <xdr:col>10</xdr:col>
      <xdr:colOff>165100</xdr:colOff>
      <xdr:row>97</xdr:row>
      <xdr:rowOff>31226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47753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3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89148</xdr:rowOff>
    </xdr:from>
    <xdr:to>
      <xdr:col>6</xdr:col>
      <xdr:colOff>38100</xdr:colOff>
      <xdr:row>97</xdr:row>
      <xdr:rowOff>19298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35825</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3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138329</xdr:rowOff>
    </xdr:from>
    <xdr:to>
      <xdr:col>45</xdr:col>
      <xdr:colOff>177800</xdr:colOff>
      <xdr:row>38</xdr:row>
      <xdr:rowOff>138329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138329</xdr:rowOff>
    </xdr:from>
    <xdr:to>
      <xdr:col>41</xdr:col>
      <xdr:colOff>50800</xdr:colOff>
      <xdr:row>38</xdr:row>
      <xdr:rowOff>138329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87529</xdr:rowOff>
    </xdr:from>
    <xdr:to>
      <xdr:col>41</xdr:col>
      <xdr:colOff>101600</xdr:colOff>
      <xdr:row>39</xdr:row>
      <xdr:rowOff>17679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8806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87529</xdr:rowOff>
    </xdr:from>
    <xdr:to>
      <xdr:col>36</xdr:col>
      <xdr:colOff>165100</xdr:colOff>
      <xdr:row>39</xdr:row>
      <xdr:rowOff>17679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8806</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4087</xdr:rowOff>
    </xdr:from>
    <xdr:to>
      <xdr:col>55</xdr:col>
      <xdr:colOff>0</xdr:colOff>
      <xdr:row>56</xdr:row>
      <xdr:rowOff>39139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05287"/>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4087</xdr:rowOff>
    </xdr:from>
    <xdr:to>
      <xdr:col>50</xdr:col>
      <xdr:colOff>114300</xdr:colOff>
      <xdr:row>56</xdr:row>
      <xdr:rowOff>164743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05287"/>
          <a:ext cx="889000" cy="1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164743</xdr:rowOff>
    </xdr:from>
    <xdr:to>
      <xdr:col>45</xdr:col>
      <xdr:colOff>177800</xdr:colOff>
      <xdr:row>57</xdr:row>
      <xdr:rowOff>22485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65943"/>
          <a:ext cx="8890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29751</xdr:rowOff>
    </xdr:from>
    <xdr:to>
      <xdr:col>41</xdr:col>
      <xdr:colOff>50800</xdr:colOff>
      <xdr:row>57</xdr:row>
      <xdr:rowOff>22485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30951"/>
          <a:ext cx="889000" cy="16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159789</xdr:rowOff>
    </xdr:from>
    <xdr:to>
      <xdr:col>55</xdr:col>
      <xdr:colOff>50800</xdr:colOff>
      <xdr:row>56</xdr:row>
      <xdr:rowOff>89939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8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11216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4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124737</xdr:rowOff>
    </xdr:from>
    <xdr:to>
      <xdr:col>50</xdr:col>
      <xdr:colOff>165100</xdr:colOff>
      <xdr:row>56</xdr:row>
      <xdr:rowOff>54887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71414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3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113943</xdr:rowOff>
    </xdr:from>
    <xdr:to>
      <xdr:col>46</xdr:col>
      <xdr:colOff>38100</xdr:colOff>
      <xdr:row>57</xdr:row>
      <xdr:rowOff>44093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35220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80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143135</xdr:rowOff>
    </xdr:from>
    <xdr:to>
      <xdr:col>41</xdr:col>
      <xdr:colOff>101600</xdr:colOff>
      <xdr:row>57</xdr:row>
      <xdr:rowOff>73285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64412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150401</xdr:rowOff>
    </xdr:from>
    <xdr:to>
      <xdr:col>36</xdr:col>
      <xdr:colOff>165100</xdr:colOff>
      <xdr:row>56</xdr:row>
      <xdr:rowOff>80551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97078</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157160</xdr:rowOff>
    </xdr:from>
    <xdr:to>
      <xdr:col>55</xdr:col>
      <xdr:colOff>0</xdr:colOff>
      <xdr:row>74</xdr:row>
      <xdr:rowOff>151400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673010"/>
          <a:ext cx="8382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151400</xdr:rowOff>
    </xdr:from>
    <xdr:to>
      <xdr:col>50</xdr:col>
      <xdr:colOff>114300</xdr:colOff>
      <xdr:row>77</xdr:row>
      <xdr:rowOff>115587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38700"/>
          <a:ext cx="889000" cy="4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115587</xdr:rowOff>
    </xdr:from>
    <xdr:to>
      <xdr:col>45</xdr:col>
      <xdr:colOff>177800</xdr:colOff>
      <xdr:row>77</xdr:row>
      <xdr:rowOff>134260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7237"/>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168782</xdr:rowOff>
    </xdr:from>
    <xdr:to>
      <xdr:col>41</xdr:col>
      <xdr:colOff>50800</xdr:colOff>
      <xdr:row>77</xdr:row>
      <xdr:rowOff>134260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27532"/>
          <a:ext cx="889000" cy="30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106360</xdr:rowOff>
    </xdr:from>
    <xdr:to>
      <xdr:col>55</xdr:col>
      <xdr:colOff>50800</xdr:colOff>
      <xdr:row>74</xdr:row>
      <xdr:rowOff>36510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6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129237</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47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100600</xdr:rowOff>
    </xdr:from>
    <xdr:to>
      <xdr:col>50</xdr:col>
      <xdr:colOff>165100</xdr:colOff>
      <xdr:row>75</xdr:row>
      <xdr:rowOff>30750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47277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56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64787</xdr:rowOff>
    </xdr:from>
    <xdr:to>
      <xdr:col>46</xdr:col>
      <xdr:colOff>38100</xdr:colOff>
      <xdr:row>77</xdr:row>
      <xdr:rowOff>166387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157514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83460</xdr:rowOff>
    </xdr:from>
    <xdr:to>
      <xdr:col>41</xdr:col>
      <xdr:colOff>101600</xdr:colOff>
      <xdr:row>78</xdr:row>
      <xdr:rowOff>13610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3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117983</xdr:rowOff>
    </xdr:from>
    <xdr:to>
      <xdr:col>36</xdr:col>
      <xdr:colOff>165100</xdr:colOff>
      <xdr:row>76</xdr:row>
      <xdr:rowOff>48133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64660</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275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21189</xdr:rowOff>
    </xdr:from>
    <xdr:to>
      <xdr:col>55</xdr:col>
      <xdr:colOff>0</xdr:colOff>
      <xdr:row>93</xdr:row>
      <xdr:rowOff>124653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451689"/>
          <a:ext cx="838200" cy="6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124653</xdr:rowOff>
    </xdr:from>
    <xdr:to>
      <xdr:col>50</xdr:col>
      <xdr:colOff>114300</xdr:colOff>
      <xdr:row>96</xdr:row>
      <xdr:rowOff>18844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069503"/>
          <a:ext cx="889000" cy="40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169487</xdr:rowOff>
    </xdr:from>
    <xdr:to>
      <xdr:col>45</xdr:col>
      <xdr:colOff>177800</xdr:colOff>
      <xdr:row>96</xdr:row>
      <xdr:rowOff>18844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285787"/>
          <a:ext cx="889000" cy="19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169487</xdr:rowOff>
    </xdr:from>
    <xdr:to>
      <xdr:col>41</xdr:col>
      <xdr:colOff>50800</xdr:colOff>
      <xdr:row>96</xdr:row>
      <xdr:rowOff>128462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285787"/>
          <a:ext cx="889000" cy="30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141839</xdr:rowOff>
    </xdr:from>
    <xdr:to>
      <xdr:col>55</xdr:col>
      <xdr:colOff>50800</xdr:colOff>
      <xdr:row>90</xdr:row>
      <xdr:rowOff>71989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4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94866</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35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73853</xdr:rowOff>
    </xdr:from>
    <xdr:to>
      <xdr:col>50</xdr:col>
      <xdr:colOff>165100</xdr:colOff>
      <xdr:row>94</xdr:row>
      <xdr:rowOff>4003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0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20530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79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139494</xdr:rowOff>
    </xdr:from>
    <xdr:to>
      <xdr:col>46</xdr:col>
      <xdr:colOff>38100</xdr:colOff>
      <xdr:row>96</xdr:row>
      <xdr:rowOff>69644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60771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5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118687</xdr:rowOff>
    </xdr:from>
    <xdr:to>
      <xdr:col>41</xdr:col>
      <xdr:colOff>101600</xdr:colOff>
      <xdr:row>95</xdr:row>
      <xdr:rowOff>48837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2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65364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01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77662</xdr:rowOff>
    </xdr:from>
    <xdr:to>
      <xdr:col>36</xdr:col>
      <xdr:colOff>165100</xdr:colOff>
      <xdr:row>97</xdr:row>
      <xdr:rowOff>7812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170389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47902</xdr:rowOff>
    </xdr:from>
    <xdr:to>
      <xdr:col>85</xdr:col>
      <xdr:colOff>127000</xdr:colOff>
      <xdr:row>36</xdr:row>
      <xdr:rowOff>5717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048652"/>
          <a:ext cx="838200" cy="12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47902</xdr:rowOff>
    </xdr:from>
    <xdr:to>
      <xdr:col>81</xdr:col>
      <xdr:colOff>50800</xdr:colOff>
      <xdr:row>36</xdr:row>
      <xdr:rowOff>106172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48652"/>
          <a:ext cx="889000" cy="2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106172</xdr:rowOff>
    </xdr:from>
    <xdr:to>
      <xdr:col>76</xdr:col>
      <xdr:colOff>114300</xdr:colOff>
      <xdr:row>36</xdr:row>
      <xdr:rowOff>134953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78372"/>
          <a:ext cx="8890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134953</xdr:rowOff>
    </xdr:from>
    <xdr:to>
      <xdr:col>71</xdr:col>
      <xdr:colOff>177800</xdr:colOff>
      <xdr:row>37</xdr:row>
      <xdr:rowOff>66701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07153"/>
          <a:ext cx="889000" cy="10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126367</xdr:rowOff>
    </xdr:from>
    <xdr:to>
      <xdr:col>85</xdr:col>
      <xdr:colOff>177800</xdr:colOff>
      <xdr:row>36</xdr:row>
      <xdr:rowOff>56517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149244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7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168552</xdr:rowOff>
    </xdr:from>
    <xdr:to>
      <xdr:col>81</xdr:col>
      <xdr:colOff>101600</xdr:colOff>
      <xdr:row>35</xdr:row>
      <xdr:rowOff>98702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115229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55372</xdr:rowOff>
    </xdr:from>
    <xdr:to>
      <xdr:col>76</xdr:col>
      <xdr:colOff>165100</xdr:colOff>
      <xdr:row>36</xdr:row>
      <xdr:rowOff>156972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84153</xdr:rowOff>
    </xdr:from>
    <xdr:to>
      <xdr:col>72</xdr:col>
      <xdr:colOff>38100</xdr:colOff>
      <xdr:row>37</xdr:row>
      <xdr:rowOff>14303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30830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15901</xdr:rowOff>
    </xdr:from>
    <xdr:to>
      <xdr:col>67</xdr:col>
      <xdr:colOff>101600</xdr:colOff>
      <xdr:row>37</xdr:row>
      <xdr:rowOff>117501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108628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46719</xdr:rowOff>
    </xdr:from>
    <xdr:to>
      <xdr:col>85</xdr:col>
      <xdr:colOff>127000</xdr:colOff>
      <xdr:row>53</xdr:row>
      <xdr:rowOff>99754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133569"/>
          <a:ext cx="8382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42582</xdr:rowOff>
    </xdr:from>
    <xdr:to>
      <xdr:col>81</xdr:col>
      <xdr:colOff>50800</xdr:colOff>
      <xdr:row>53</xdr:row>
      <xdr:rowOff>46719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12943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42582</xdr:rowOff>
    </xdr:from>
    <xdr:to>
      <xdr:col>76</xdr:col>
      <xdr:colOff>114300</xdr:colOff>
      <xdr:row>54</xdr:row>
      <xdr:rowOff>154481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129432"/>
          <a:ext cx="889000" cy="28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154481</xdr:rowOff>
    </xdr:from>
    <xdr:to>
      <xdr:col>71</xdr:col>
      <xdr:colOff>177800</xdr:colOff>
      <xdr:row>55</xdr:row>
      <xdr:rowOff>86271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412781"/>
          <a:ext cx="889000" cy="10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48954</xdr:rowOff>
    </xdr:from>
    <xdr:to>
      <xdr:col>85</xdr:col>
      <xdr:colOff>177800</xdr:colOff>
      <xdr:row>53</xdr:row>
      <xdr:rowOff>150554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1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71831</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898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167369</xdr:rowOff>
    </xdr:from>
    <xdr:to>
      <xdr:col>81</xdr:col>
      <xdr:colOff>101600</xdr:colOff>
      <xdr:row>53</xdr:row>
      <xdr:rowOff>97519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0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114046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85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163232</xdr:rowOff>
    </xdr:from>
    <xdr:to>
      <xdr:col>76</xdr:col>
      <xdr:colOff>165100</xdr:colOff>
      <xdr:row>53</xdr:row>
      <xdr:rowOff>93382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0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109909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885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103681</xdr:rowOff>
    </xdr:from>
    <xdr:to>
      <xdr:col>72</xdr:col>
      <xdr:colOff>38100</xdr:colOff>
      <xdr:row>55</xdr:row>
      <xdr:rowOff>33831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3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50358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13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35471</xdr:rowOff>
    </xdr:from>
    <xdr:to>
      <xdr:col>67</xdr:col>
      <xdr:colOff>101600</xdr:colOff>
      <xdr:row>55</xdr:row>
      <xdr:rowOff>137071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4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153598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24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125473</xdr:rowOff>
    </xdr:from>
    <xdr:to>
      <xdr:col>85</xdr:col>
      <xdr:colOff>127000</xdr:colOff>
      <xdr:row>78</xdr:row>
      <xdr:rowOff>89877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27123"/>
          <a:ext cx="838200" cy="13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52189</xdr:rowOff>
    </xdr:from>
    <xdr:to>
      <xdr:col>81</xdr:col>
      <xdr:colOff>50800</xdr:colOff>
      <xdr:row>78</xdr:row>
      <xdr:rowOff>89877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53839"/>
          <a:ext cx="889000" cy="20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52189</xdr:rowOff>
    </xdr:from>
    <xdr:to>
      <xdr:col>76</xdr:col>
      <xdr:colOff>114300</xdr:colOff>
      <xdr:row>78</xdr:row>
      <xdr:rowOff>100195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25383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100195</xdr:rowOff>
    </xdr:from>
    <xdr:to>
      <xdr:col>71</xdr:col>
      <xdr:colOff>177800</xdr:colOff>
      <xdr:row>79</xdr:row>
      <xdr:rowOff>66962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73295"/>
          <a:ext cx="889000" cy="13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74673</xdr:rowOff>
    </xdr:from>
    <xdr:to>
      <xdr:col>85</xdr:col>
      <xdr:colOff>177800</xdr:colOff>
      <xdr:row>78</xdr:row>
      <xdr:rowOff>4823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97550</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39077</xdr:rowOff>
    </xdr:from>
    <xdr:to>
      <xdr:col>81</xdr:col>
      <xdr:colOff>101600</xdr:colOff>
      <xdr:row>78</xdr:row>
      <xdr:rowOff>140677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1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157204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18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1389</xdr:rowOff>
    </xdr:from>
    <xdr:to>
      <xdr:col>76</xdr:col>
      <xdr:colOff>165100</xdr:colOff>
      <xdr:row>77</xdr:row>
      <xdr:rowOff>102989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119516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97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49395</xdr:rowOff>
    </xdr:from>
    <xdr:to>
      <xdr:col>72</xdr:col>
      <xdr:colOff>38100</xdr:colOff>
      <xdr:row>78</xdr:row>
      <xdr:rowOff>150995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167522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16162</xdr:rowOff>
    </xdr:from>
    <xdr:to>
      <xdr:col>67</xdr:col>
      <xdr:colOff>101600</xdr:colOff>
      <xdr:row>79</xdr:row>
      <xdr:rowOff>117762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108889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65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136111</xdr:rowOff>
    </xdr:from>
    <xdr:to>
      <xdr:col>85</xdr:col>
      <xdr:colOff>127000</xdr:colOff>
      <xdr:row>98</xdr:row>
      <xdr:rowOff>139032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93821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136111</xdr:rowOff>
    </xdr:from>
    <xdr:to>
      <xdr:col>81</xdr:col>
      <xdr:colOff>50800</xdr:colOff>
      <xdr:row>98</xdr:row>
      <xdr:rowOff>136221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38211"/>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136221</xdr:rowOff>
    </xdr:from>
    <xdr:to>
      <xdr:col>76</xdr:col>
      <xdr:colOff>114300</xdr:colOff>
      <xdr:row>98</xdr:row>
      <xdr:rowOff>136330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38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136330</xdr:rowOff>
    </xdr:from>
    <xdr:to>
      <xdr:col>71</xdr:col>
      <xdr:colOff>177800</xdr:colOff>
      <xdr:row>98</xdr:row>
      <xdr:rowOff>139700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38430"/>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88232</xdr:rowOff>
    </xdr:from>
    <xdr:to>
      <xdr:col>85</xdr:col>
      <xdr:colOff>177800</xdr:colOff>
      <xdr:row>99</xdr:row>
      <xdr:rowOff>18382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9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3159</xdr:rowOff>
    </xdr:from>
    <xdr:ext cx="378565"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85311</xdr:rowOff>
    </xdr:from>
    <xdr:to>
      <xdr:col>81</xdr:col>
      <xdr:colOff>101600</xdr:colOff>
      <xdr:row>99</xdr:row>
      <xdr:rowOff>15461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6588</xdr:rowOff>
    </xdr:from>
    <xdr:ext cx="378565"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2017" y="16980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85421</xdr:rowOff>
    </xdr:from>
    <xdr:to>
      <xdr:col>76</xdr:col>
      <xdr:colOff>165100</xdr:colOff>
      <xdr:row>99</xdr:row>
      <xdr:rowOff>15571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6698</xdr:rowOff>
    </xdr:from>
    <xdr:ext cx="378565"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3017" y="1698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85530</xdr:rowOff>
    </xdr:from>
    <xdr:to>
      <xdr:col>72</xdr:col>
      <xdr:colOff>38100</xdr:colOff>
      <xdr:row>99</xdr:row>
      <xdr:rowOff>15680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6807</xdr:rowOff>
    </xdr:from>
    <xdr:ext cx="378565"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4017" y="1698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88900</xdr:rowOff>
    </xdr:from>
    <xdr:to>
      <xdr:col>67</xdr:col>
      <xdr:colOff>101600</xdr:colOff>
      <xdr:row>99</xdr:row>
      <xdr:rowOff>19050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10177</xdr:rowOff>
    </xdr:from>
    <xdr:ext cx="249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8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152600</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496250"/>
          <a:ext cx="889000" cy="2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152600</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496250"/>
          <a:ext cx="889000" cy="2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114026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80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101800</xdr:rowOff>
    </xdr:from>
    <xdr:to>
      <xdr:col>102</xdr:col>
      <xdr:colOff>165100</xdr:colOff>
      <xdr:row>38</xdr:row>
      <xdr:rowOff>31950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44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48477</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22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総務費は、住民一人当たり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742,765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の中でも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高い金額となっており、これは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施設の指定管理費やふるさと応援寄附金事業、町独自の施策（薬草栽培研究所、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活用型デマンド交通実証運行）の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増額によるもの。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こちらも類似団体の中でも高い金額となっており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、これは企業誘致対策事業として高度化通信網構築事業補助金を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円と類似団体の中で最も高い金額となったのは、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下水道処理施設の故障による緊急復旧対応に対する下水道事業会計への繰出金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本町独自及び単独の施策に係る経費により、総じて類似団体と比較し経費が高い傾向にある。今後も人口減少が見込まれる中、健全な財政運営を続けるためにも、事務事業の見直し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選択を行い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財源の確保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254,294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630,672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し、比率についても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下水道処理施設の故障による緊急復旧対応に対する下水道事業会計への繰出金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の不用額が発生したことにより、歳出総額が減少したことによるもの。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適正な範囲の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に収まるように、歳入歳出決算見込額を適確に把握し、不用額分の補正減に努める。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いずれの年度及び会計においても黒字決算の状況である。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今後も黒字決算となるよう健全経営に努める。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11539046</v>
      </c>
      <c r="BO4" s="371"/>
      <c r="BP4" s="371"/>
      <c r="BQ4" s="371"/>
      <c r="BR4" s="371"/>
      <c r="BS4" s="371"/>
      <c r="BT4" s="371"/>
      <c r="BU4" s="372"/>
      <c r="BV4" s="370">
        <v>11327239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13.1</v>
      </c>
      <c r="CU4" s="377"/>
      <c r="CV4" s="377"/>
      <c r="CW4" s="377"/>
      <c r="CX4" s="377"/>
      <c r="CY4" s="377"/>
      <c r="CZ4" s="377"/>
      <c r="DA4" s="378"/>
      <c r="DB4" s="376">
        <v>5.6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10507429</v>
      </c>
      <c r="BO5" s="408"/>
      <c r="BP5" s="408"/>
      <c r="BQ5" s="408"/>
      <c r="BR5" s="408"/>
      <c r="BS5" s="408"/>
      <c r="BT5" s="408"/>
      <c r="BU5" s="409"/>
      <c r="BV5" s="407">
        <v>11001110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v>
      </c>
      <c r="CU5" s="405"/>
      <c r="CV5" s="405"/>
      <c r="CW5" s="405"/>
      <c r="CX5" s="405"/>
      <c r="CY5" s="405"/>
      <c r="CZ5" s="405"/>
      <c r="DA5" s="406"/>
      <c r="DB5" s="404">
        <v>67.8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1031617</v>
      </c>
      <c r="BO6" s="408"/>
      <c r="BP6" s="408"/>
      <c r="BQ6" s="408"/>
      <c r="BR6" s="408"/>
      <c r="BS6" s="408"/>
      <c r="BT6" s="408"/>
      <c r="BU6" s="409"/>
      <c r="BV6" s="407">
        <v>326129</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83</v>
      </c>
      <c r="CU6" s="445"/>
      <c r="CV6" s="445"/>
      <c r="CW6" s="445"/>
      <c r="CX6" s="445"/>
      <c r="CY6" s="445"/>
      <c r="CZ6" s="445"/>
      <c r="DA6" s="446"/>
      <c r="DB6" s="444">
        <v>67.8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400945</v>
      </c>
      <c r="BO7" s="408"/>
      <c r="BP7" s="408"/>
      <c r="BQ7" s="408"/>
      <c r="BR7" s="408"/>
      <c r="BS7" s="408"/>
      <c r="BT7" s="408"/>
      <c r="BU7" s="409"/>
      <c r="BV7" s="407">
        <v>71835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4798581</v>
      </c>
      <c r="CU7" s="408"/>
      <c r="CV7" s="408"/>
      <c r="CW7" s="408"/>
      <c r="CX7" s="408"/>
      <c r="CY7" s="408"/>
      <c r="CZ7" s="408"/>
      <c r="DA7" s="409"/>
      <c r="DB7" s="407">
        <v>4510539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630672</v>
      </c>
      <c r="BO8" s="408"/>
      <c r="BP8" s="408"/>
      <c r="BQ8" s="408"/>
      <c r="BR8" s="408"/>
      <c r="BS8" s="408"/>
      <c r="BT8" s="408"/>
      <c r="BU8" s="409"/>
      <c r="BV8" s="407">
        <v>254294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1.42</v>
      </c>
      <c r="CU8" s="448"/>
      <c r="CV8" s="448"/>
      <c r="CW8" s="448"/>
      <c r="CX8" s="448"/>
      <c r="CY8" s="448"/>
      <c r="CZ8" s="448"/>
      <c r="DA8" s="449"/>
      <c r="DB8" s="447">
        <v>1.26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5609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361750</v>
      </c>
      <c r="BO9" s="408"/>
      <c r="BP9" s="408"/>
      <c r="BQ9" s="408"/>
      <c r="BR9" s="408"/>
      <c r="BS9" s="408"/>
      <c r="BT9" s="408"/>
      <c r="BU9" s="409"/>
      <c r="BV9" s="407">
        <v>-18083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0</v>
      </c>
      <c r="CU9" s="405"/>
      <c r="CV9" s="405"/>
      <c r="CW9" s="405"/>
      <c r="CX9" s="405"/>
      <c r="CY9" s="405"/>
      <c r="CZ9" s="405"/>
      <c r="DA9" s="406"/>
      <c r="DB9" s="404">
        <v>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5902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232851</v>
      </c>
      <c r="BO10" s="408"/>
      <c r="BP10" s="408"/>
      <c r="BQ10" s="408"/>
      <c r="BR10" s="408"/>
      <c r="BS10" s="408"/>
      <c r="BT10" s="408"/>
      <c r="BU10" s="409"/>
      <c r="BV10" s="407">
        <v>831327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4825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4808</v>
      </c>
      <c r="S13" s="492"/>
      <c r="T13" s="492"/>
      <c r="U13" s="492"/>
      <c r="V13" s="493"/>
      <c r="W13" s="423" t="s">
        <v>131</v>
      </c>
      <c r="X13" s="424"/>
      <c r="Y13" s="424"/>
      <c r="Z13" s="424"/>
      <c r="AA13" s="424"/>
      <c r="AB13" s="414"/>
      <c r="AC13" s="458">
        <v>679</v>
      </c>
      <c r="AD13" s="459"/>
      <c r="AE13" s="459"/>
      <c r="AF13" s="459"/>
      <c r="AG13" s="501"/>
      <c r="AH13" s="458">
        <v>778</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594601</v>
      </c>
      <c r="BO13" s="408"/>
      <c r="BP13" s="408"/>
      <c r="BQ13" s="408"/>
      <c r="BR13" s="408"/>
      <c r="BS13" s="408"/>
      <c r="BT13" s="408"/>
      <c r="BU13" s="409"/>
      <c r="BV13" s="407">
        <v>813244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4966</v>
      </c>
      <c r="S14" s="492"/>
      <c r="T14" s="492"/>
      <c r="U14" s="492"/>
      <c r="V14" s="493"/>
      <c r="W14" s="397"/>
      <c r="X14" s="398"/>
      <c r="Y14" s="398"/>
      <c r="Z14" s="398"/>
      <c r="AA14" s="398"/>
      <c r="AB14" s="387"/>
      <c r="AC14" s="494">
        <v>21.1</v>
      </c>
      <c r="AD14" s="495"/>
      <c r="AE14" s="495"/>
      <c r="AF14" s="495"/>
      <c r="AG14" s="496"/>
      <c r="AH14" s="494">
        <v>23.4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4952</v>
      </c>
      <c r="S15" s="492"/>
      <c r="T15" s="492"/>
      <c r="U15" s="492"/>
      <c r="V15" s="493"/>
      <c r="W15" s="423" t="s">
        <v>137</v>
      </c>
      <c r="X15" s="424"/>
      <c r="Y15" s="424"/>
      <c r="Z15" s="424"/>
      <c r="AA15" s="424"/>
      <c r="AB15" s="414"/>
      <c r="AC15" s="458">
        <v>816</v>
      </c>
      <c r="AD15" s="459"/>
      <c r="AE15" s="459"/>
      <c r="AF15" s="459"/>
      <c r="AG15" s="501"/>
      <c r="AH15" s="458">
        <v>759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3641922</v>
      </c>
      <c r="BO15" s="371"/>
      <c r="BP15" s="371"/>
      <c r="BQ15" s="371"/>
      <c r="BR15" s="371"/>
      <c r="BS15" s="371"/>
      <c r="BT15" s="371"/>
      <c r="BU15" s="372"/>
      <c r="BV15" s="370">
        <v>3425554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25.3</v>
      </c>
      <c r="AD16" s="495"/>
      <c r="AE16" s="495"/>
      <c r="AF16" s="495"/>
      <c r="AG16" s="496"/>
      <c r="AH16" s="494">
        <v>22.8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2271277</v>
      </c>
      <c r="BO16" s="408"/>
      <c r="BP16" s="408"/>
      <c r="BQ16" s="408"/>
      <c r="BR16" s="408"/>
      <c r="BS16" s="408"/>
      <c r="BT16" s="408"/>
      <c r="BU16" s="409"/>
      <c r="BV16" s="407">
        <v>2223146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1729</v>
      </c>
      <c r="AD17" s="459"/>
      <c r="AE17" s="459"/>
      <c r="AF17" s="459"/>
      <c r="AG17" s="501"/>
      <c r="AH17" s="458">
        <v>1794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4798581</v>
      </c>
      <c r="BO17" s="408"/>
      <c r="BP17" s="408"/>
      <c r="BQ17" s="408"/>
      <c r="BR17" s="408"/>
      <c r="BS17" s="408"/>
      <c r="BT17" s="408"/>
      <c r="BU17" s="409"/>
      <c r="BV17" s="407">
        <v>4510539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35.92</v>
      </c>
      <c r="M18" s="534"/>
      <c r="N18" s="534"/>
      <c r="O18" s="534"/>
      <c r="P18" s="534"/>
      <c r="Q18" s="534"/>
      <c r="R18" s="535"/>
      <c r="S18" s="535"/>
      <c r="T18" s="535"/>
      <c r="U18" s="535"/>
      <c r="V18" s="536"/>
      <c r="W18" s="425"/>
      <c r="X18" s="426"/>
      <c r="Y18" s="426"/>
      <c r="Z18" s="426"/>
      <c r="AA18" s="426"/>
      <c r="AB18" s="417"/>
      <c r="AC18" s="537">
        <v>53.6</v>
      </c>
      <c r="AD18" s="538"/>
      <c r="AE18" s="538"/>
      <c r="AF18" s="538"/>
      <c r="AG18" s="539"/>
      <c r="AH18" s="537">
        <v>53.9</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4129157</v>
      </c>
      <c r="BO18" s="408"/>
      <c r="BP18" s="408"/>
      <c r="BQ18" s="408"/>
      <c r="BR18" s="408"/>
      <c r="BS18" s="408"/>
      <c r="BT18" s="408"/>
      <c r="BU18" s="409"/>
      <c r="BV18" s="407">
        <v>3193618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156</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7906166</v>
      </c>
      <c r="BO19" s="408"/>
      <c r="BP19" s="408"/>
      <c r="BQ19" s="408"/>
      <c r="BR19" s="408"/>
      <c r="BS19" s="408"/>
      <c r="BT19" s="408"/>
      <c r="BU19" s="409"/>
      <c r="BV19" s="407">
        <v>7058781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2231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t="s">
        <v>122</v>
      </c>
      <c r="BO22" s="371"/>
      <c r="BP22" s="371"/>
      <c r="BQ22" s="371"/>
      <c r="BR22" s="371"/>
      <c r="BS22" s="371"/>
      <c r="BT22" s="371"/>
      <c r="BU22" s="372"/>
      <c r="BV22" s="370" t="s">
        <v>122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t="s">
        <v>122</v>
      </c>
      <c r="BO23" s="408"/>
      <c r="BP23" s="408"/>
      <c r="BQ23" s="408"/>
      <c r="BR23" s="408"/>
      <c r="BS23" s="408"/>
      <c r="BT23" s="408"/>
      <c r="BU23" s="409"/>
      <c r="BV23" s="407" t="s">
        <v>122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7960</v>
      </c>
      <c r="R24" s="459"/>
      <c r="S24" s="459"/>
      <c r="T24" s="459"/>
      <c r="U24" s="459"/>
      <c r="V24" s="501"/>
      <c r="W24" s="553"/>
      <c r="X24" s="554"/>
      <c r="Y24" s="555"/>
      <c r="Z24" s="457" t="s">
        <v>162</v>
      </c>
      <c r="AA24" s="437"/>
      <c r="AB24" s="437"/>
      <c r="AC24" s="437"/>
      <c r="AD24" s="437"/>
      <c r="AE24" s="437"/>
      <c r="AF24" s="437"/>
      <c r="AG24" s="438"/>
      <c r="AH24" s="458">
        <v>114</v>
      </c>
      <c r="AI24" s="459"/>
      <c r="AJ24" s="459"/>
      <c r="AK24" s="459"/>
      <c r="AL24" s="501"/>
      <c r="AM24" s="458">
        <v>326724</v>
      </c>
      <c r="AN24" s="459"/>
      <c r="AO24" s="459"/>
      <c r="AP24" s="459"/>
      <c r="AQ24" s="459"/>
      <c r="AR24" s="501"/>
      <c r="AS24" s="458">
        <v>2866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t="s">
        <v>122</v>
      </c>
      <c r="BO24" s="408"/>
      <c r="BP24" s="408"/>
      <c r="BQ24" s="408"/>
      <c r="BR24" s="408"/>
      <c r="BS24" s="408"/>
      <c r="BT24" s="408"/>
      <c r="BU24" s="409"/>
      <c r="BV24" s="407" t="s">
        <v>122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658259</v>
      </c>
      <c r="BO25" s="371"/>
      <c r="BP25" s="371"/>
      <c r="BQ25" s="371"/>
      <c r="BR25" s="371"/>
      <c r="BS25" s="371"/>
      <c r="BT25" s="371"/>
      <c r="BU25" s="372"/>
      <c r="BV25" s="370">
        <v>718954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5350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11892</v>
      </c>
      <c r="AN26" s="459"/>
      <c r="AO26" s="459"/>
      <c r="AP26" s="459"/>
      <c r="AQ26" s="459"/>
      <c r="AR26" s="501"/>
      <c r="AS26" s="458">
        <v>2973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4000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376526</v>
      </c>
      <c r="BO27" s="530"/>
      <c r="BP27" s="530"/>
      <c r="BQ27" s="530"/>
      <c r="BR27" s="530"/>
      <c r="BS27" s="530"/>
      <c r="BT27" s="530"/>
      <c r="BU27" s="531"/>
      <c r="BV27" s="529">
        <v>372984</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3140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5941701</v>
      </c>
      <c r="BO28" s="371"/>
      <c r="BP28" s="371"/>
      <c r="BQ28" s="371"/>
      <c r="BR28" s="371"/>
      <c r="BS28" s="371"/>
      <c r="BT28" s="371"/>
      <c r="BU28" s="372"/>
      <c r="BV28" s="370">
        <v>5708144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2900</v>
      </c>
      <c r="R29" s="459"/>
      <c r="S29" s="459"/>
      <c r="T29" s="459"/>
      <c r="U29" s="459"/>
      <c r="V29" s="501"/>
      <c r="W29" s="556"/>
      <c r="X29" s="557"/>
      <c r="Y29" s="558"/>
      <c r="Z29" s="457" t="s">
        <v>178</v>
      </c>
      <c r="AA29" s="437"/>
      <c r="AB29" s="437"/>
      <c r="AC29" s="437"/>
      <c r="AD29" s="437"/>
      <c r="AE29" s="437"/>
      <c r="AF29" s="437"/>
      <c r="AG29" s="438"/>
      <c r="AH29" s="458">
        <v>115</v>
      </c>
      <c r="AI29" s="459"/>
      <c r="AJ29" s="459"/>
      <c r="AK29" s="459"/>
      <c r="AL29" s="501"/>
      <c r="AM29" s="458">
        <v>330869</v>
      </c>
      <c r="AN29" s="459"/>
      <c r="AO29" s="459"/>
      <c r="AP29" s="459"/>
      <c r="AQ29" s="459"/>
      <c r="AR29" s="501"/>
      <c r="AS29" s="458">
        <v>2877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7404</v>
      </c>
      <c r="BO29" s="408"/>
      <c r="BP29" s="408"/>
      <c r="BQ29" s="408"/>
      <c r="BR29" s="408"/>
      <c r="BS29" s="408"/>
      <c r="BT29" s="408"/>
      <c r="BU29" s="409"/>
      <c r="BV29" s="407">
        <v>7399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98.1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14400735</v>
      </c>
      <c r="BO30" s="530"/>
      <c r="BP30" s="530"/>
      <c r="BQ30" s="530"/>
      <c r="BR30" s="530"/>
      <c r="BS30" s="530"/>
      <c r="BT30" s="530"/>
      <c r="BU30" s="531"/>
      <c r="BV30" s="529">
        <v>14274882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佐賀県後期高齢者医療広域連合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一般財団法人　玄海町みんなの地域商社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佐賀県市町総合事務組合（一般会計）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佐賀県後期高齢者医療広域連合（特別会計）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佐賀県市町総合事務組合（特別会計）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jCFNuoeqt8x44sRuxZ3JvOazQKz1EiMplPwQIcwGEK2FE66FOVLzpZL9tK2gkD5lX51b3uHnRuNavaPembyJA==" saltValue="2TzI4dtS3WeGOA+3SKKW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4.8499999999999996</v>
      </c>
      <c r="G34" s="33">
        <v>11.42</v>
      </c>
      <c r="H34" s="33">
        <v>8.36</v>
      </c>
      <c r="I34" s="33">
        <v>5.63</v>
      </c>
      <c r="J34" s="34">
        <v>13.14</v>
      </c>
      <c r="K34" s="22"/>
      <c r="L34" s="22"/>
      <c r="M34" s="22"/>
      <c r="N34" s="22"/>
      <c r="O34" s="22"/>
      <c r="P34" s="22"/>
    </row>
    <row r="35" spans="1:16" ht="39" customHeight="1" x14ac:dyDescent="0.15">
      <c r="A35" s="22"/>
      <c r="B35" s="35"/>
      <c r="C35" s="1145" t="s">
        <v>531</v>
      </c>
      <c r="D35" s="1146"/>
      <c r="E35" s="1147"/>
      <c r="F35" s="36">
        <v>4.71</v>
      </c>
      <c r="G35" s="37">
        <v>4.63</v>
      </c>
      <c r="H35" s="37">
        <v>1.85</v>
      </c>
      <c r="I35" s="37">
        <v>0.69</v>
      </c>
      <c r="J35" s="38">
        <v>1.55</v>
      </c>
      <c r="K35" s="22"/>
      <c r="L35" s="22"/>
      <c r="M35" s="22"/>
      <c r="N35" s="22"/>
      <c r="O35" s="22"/>
      <c r="P35" s="22"/>
    </row>
    <row r="36" spans="1:16" ht="39" customHeight="1" x14ac:dyDescent="0.15">
      <c r="A36" s="22"/>
      <c r="B36" s="35"/>
      <c r="C36" s="1145" t="s">
        <v>532</v>
      </c>
      <c r="D36" s="1146"/>
      <c r="E36" s="1147"/>
      <c r="F36" s="36">
        <v>0.6</v>
      </c>
      <c r="G36" s="37">
        <v>0.78</v>
      </c>
      <c r="H36" s="37">
        <v>0.61</v>
      </c>
      <c r="I36" s="37">
        <v>0.42</v>
      </c>
      <c r="J36" s="38">
        <v>0.57999999999999996</v>
      </c>
      <c r="K36" s="22"/>
      <c r="L36" s="22"/>
      <c r="M36" s="22"/>
      <c r="N36" s="22"/>
      <c r="O36" s="22"/>
      <c r="P36" s="22"/>
    </row>
    <row r="37" spans="1:16" ht="39" customHeight="1" x14ac:dyDescent="0.15">
      <c r="A37" s="22"/>
      <c r="B37" s="35"/>
      <c r="C37" s="1145" t="s">
        <v>533</v>
      </c>
      <c r="D37" s="1146"/>
      <c r="E37" s="1147"/>
      <c r="F37" s="36">
        <v>1.1499999999999999</v>
      </c>
      <c r="G37" s="37">
        <v>0.51</v>
      </c>
      <c r="H37" s="37">
        <v>2.97</v>
      </c>
      <c r="I37" s="37">
        <v>1.07</v>
      </c>
      <c r="J37" s="38">
        <v>0.4</v>
      </c>
      <c r="K37" s="22"/>
      <c r="L37" s="22"/>
      <c r="M37" s="22"/>
      <c r="N37" s="22"/>
      <c r="O37" s="22"/>
      <c r="P37" s="22"/>
    </row>
    <row r="38" spans="1:16" ht="39" customHeight="1" x14ac:dyDescent="0.15">
      <c r="A38" s="22"/>
      <c r="B38" s="35"/>
      <c r="C38" s="1145" t="s">
        <v>534</v>
      </c>
      <c r="D38" s="1146"/>
      <c r="E38" s="1147"/>
      <c r="F38" s="36" t="s">
        <v>486</v>
      </c>
      <c r="G38" s="37" t="s">
        <v>486</v>
      </c>
      <c r="H38" s="37" t="s">
        <v>486</v>
      </c>
      <c r="I38" s="37">
        <v>0.17</v>
      </c>
      <c r="J38" s="38">
        <v>0.3</v>
      </c>
      <c r="K38" s="22"/>
      <c r="L38" s="22"/>
      <c r="M38" s="22"/>
      <c r="N38" s="22"/>
      <c r="O38" s="22"/>
      <c r="P38" s="22"/>
    </row>
    <row r="39" spans="1:16" ht="39" customHeight="1" x14ac:dyDescent="0.15">
      <c r="A39" s="22"/>
      <c r="B39" s="35"/>
      <c r="C39" s="1145" t="s">
        <v>535</v>
      </c>
      <c r="D39" s="1146"/>
      <c r="E39" s="1147"/>
      <c r="F39" s="36">
        <v>0.01</v>
      </c>
      <c r="G39" s="37">
        <v>0.02</v>
      </c>
      <c r="H39" s="37">
        <v>0.02</v>
      </c>
      <c r="I39" s="37">
        <v>0.03</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v>0</v>
      </c>
      <c r="G43" s="42">
        <v>0</v>
      </c>
      <c r="H43" s="42">
        <v>1.41</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tGf7jQ0XBihnBuPiwvLwm0Wd5ZUm7fOBvFN3oWpd0aVQvX3x3gjAJGWSOagUJ/Kp4RKgw/OPDEJLRUrC+Ofug==" saltValue="3kXL73NyZe6/KsHnzIWa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t="s">
        <v>486</v>
      </c>
      <c r="L45" s="60">
        <v>4</v>
      </c>
      <c r="M45" s="60">
        <v>4</v>
      </c>
      <c r="N45" s="60">
        <v>4</v>
      </c>
      <c r="O45" s="61" t="s">
        <v>486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109</v>
      </c>
      <c r="L48" s="64">
        <v>193</v>
      </c>
      <c r="M48" s="64">
        <v>206</v>
      </c>
      <c r="N48" s="64">
        <v>199</v>
      </c>
      <c r="O48" s="65">
        <v>217</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179</v>
      </c>
      <c r="L52" s="64">
        <v>172</v>
      </c>
      <c r="M52" s="64">
        <v>168</v>
      </c>
      <c r="N52" s="64">
        <v>156</v>
      </c>
      <c r="O52" s="65">
        <v>140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-70</v>
      </c>
      <c r="L53" s="69">
        <v>25</v>
      </c>
      <c r="M53" s="69">
        <v>42</v>
      </c>
      <c r="N53" s="69">
        <v>47</v>
      </c>
      <c r="O53" s="70">
        <v>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C0ABGqZ/XQ3LroGMpXXUnpIAzDKAPE+pDP5lvISsOLMPldkouRGeYrzRb16b7XcpychHXLbRfcpXIzpDPoF4g==" saltValue="BgObOFAsjxJGtCPZMWAn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t="s">
        <v>486</v>
      </c>
      <c r="J41" s="344">
        <v>8</v>
      </c>
      <c r="K41" s="344">
        <v>4</v>
      </c>
      <c r="L41" s="344" t="s">
        <v>486</v>
      </c>
      <c r="M41" s="345" t="s">
        <v>486</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2439</v>
      </c>
      <c r="J43" s="347">
        <v>2110</v>
      </c>
      <c r="K43" s="347">
        <v>1900</v>
      </c>
      <c r="L43" s="347">
        <v>1710</v>
      </c>
      <c r="M43" s="348">
        <v>1621</v>
      </c>
    </row>
    <row r="44" spans="2:13" ht="27.75" customHeight="1" x14ac:dyDescent="0.15">
      <c r="B44" s="1186"/>
      <c r="C44" s="1187"/>
      <c r="D44" s="106"/>
      <c r="E44" s="1192" t="s">
        <v>34</v>
      </c>
      <c r="F44" s="1192"/>
      <c r="G44" s="1192"/>
      <c r="H44" s="1193"/>
      <c r="I44" s="346" t="s">
        <v>486</v>
      </c>
      <c r="J44" s="347" t="s">
        <v>486</v>
      </c>
      <c r="K44" s="347" t="s">
        <v>486</v>
      </c>
      <c r="L44" s="347" t="s">
        <v>486</v>
      </c>
      <c r="M44" s="348" t="s">
        <v>486</v>
      </c>
    </row>
    <row r="45" spans="2:13" ht="27.75" customHeight="1" x14ac:dyDescent="0.15">
      <c r="B45" s="1186"/>
      <c r="C45" s="1187"/>
      <c r="D45" s="106"/>
      <c r="E45" s="1192" t="s">
        <v>35</v>
      </c>
      <c r="F45" s="1192"/>
      <c r="G45" s="1192"/>
      <c r="H45" s="1193"/>
      <c r="I45" s="346">
        <v>490</v>
      </c>
      <c r="J45" s="347">
        <v>514</v>
      </c>
      <c r="K45" s="347">
        <v>504</v>
      </c>
      <c r="L45" s="347">
        <v>550</v>
      </c>
      <c r="M45" s="348">
        <v>668</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9311</v>
      </c>
      <c r="J50" s="347">
        <v>10429</v>
      </c>
      <c r="K50" s="347">
        <v>11494</v>
      </c>
      <c r="L50" s="347">
        <v>14708</v>
      </c>
      <c r="M50" s="348">
        <v>15942</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1517</v>
      </c>
      <c r="J52" s="347">
        <v>1360</v>
      </c>
      <c r="K52" s="347">
        <v>1206</v>
      </c>
      <c r="L52" s="347">
        <v>1060</v>
      </c>
      <c r="M52" s="348">
        <v>919</v>
      </c>
    </row>
    <row r="53" spans="2:13" ht="27.75" customHeight="1" thickBot="1" x14ac:dyDescent="0.2">
      <c r="B53" s="1199" t="s">
        <v>19</v>
      </c>
      <c r="C53" s="1200"/>
      <c r="D53" s="110"/>
      <c r="E53" s="1201" t="s">
        <v>44</v>
      </c>
      <c r="F53" s="1201"/>
      <c r="G53" s="1201"/>
      <c r="H53" s="1202"/>
      <c r="I53" s="349">
        <v>-7900</v>
      </c>
      <c r="J53" s="350">
        <v>-9158</v>
      </c>
      <c r="K53" s="350">
        <v>-10291</v>
      </c>
      <c r="L53" s="350">
        <v>-13509</v>
      </c>
      <c r="M53" s="351">
        <v>-14572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QJ2HpC0x/l3AN2zTo4rTXeBOMNruRhtj/xx4iEhH3g+WsBAdIdZ4mEiJaE1oUHDTHHQfbD2kTYFs15zWbOl5g==" saltValue="wWi0sSWtEOSOYCO7l2re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9" zoomScale="55" zoomScaleNormal="5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4877</v>
      </c>
      <c r="G55" s="352">
        <v>5708</v>
      </c>
      <c r="H55" s="353">
        <v>5942</v>
      </c>
    </row>
    <row r="56" spans="2:8" ht="52.5" customHeight="1" x14ac:dyDescent="0.15">
      <c r="B56" s="122"/>
      <c r="C56" s="1213" t="s">
        <v>47</v>
      </c>
      <c r="D56" s="1213"/>
      <c r="E56" s="1214"/>
      <c r="F56" s="354">
        <v>7</v>
      </c>
      <c r="G56" s="354">
        <v>7</v>
      </c>
      <c r="H56" s="355">
        <v>7</v>
      </c>
    </row>
    <row r="57" spans="2:8" ht="53.25" customHeight="1" x14ac:dyDescent="0.15">
      <c r="B57" s="122"/>
      <c r="C57" s="1215" t="s">
        <v>48</v>
      </c>
      <c r="D57" s="1215"/>
      <c r="E57" s="1216"/>
      <c r="F57" s="356">
        <v>13883</v>
      </c>
      <c r="G57" s="356">
        <v>14275</v>
      </c>
      <c r="H57" s="357">
        <v>14401</v>
      </c>
    </row>
    <row r="58" spans="2:8" ht="45.75" customHeight="1" x14ac:dyDescent="0.15">
      <c r="B58" s="123"/>
      <c r="C58" s="1203" t="s">
        <v>543</v>
      </c>
      <c r="D58" s="1204"/>
      <c r="E58" s="1205"/>
      <c r="F58" s="358">
        <v>4779</v>
      </c>
      <c r="G58" s="358">
        <v>5034</v>
      </c>
      <c r="H58" s="359">
        <v>5129</v>
      </c>
    </row>
    <row r="59" spans="2:8" ht="45.75" customHeight="1" x14ac:dyDescent="0.15">
      <c r="B59" s="123"/>
      <c r="C59" s="1203" t="s">
        <v>544</v>
      </c>
      <c r="D59" s="1204"/>
      <c r="E59" s="1205"/>
      <c r="F59" s="358">
        <v>4005</v>
      </c>
      <c r="G59" s="358">
        <v>4615</v>
      </c>
      <c r="H59" s="359">
        <v>4619</v>
      </c>
    </row>
    <row r="60" spans="2:8" ht="45.75" customHeight="1" x14ac:dyDescent="0.15">
      <c r="B60" s="123"/>
      <c r="C60" s="1203" t="s">
        <v>545</v>
      </c>
      <c r="D60" s="1204"/>
      <c r="E60" s="1205"/>
      <c r="F60" s="358">
        <v>3096</v>
      </c>
      <c r="G60" s="358">
        <v>2712</v>
      </c>
      <c r="H60" s="359">
        <v>2699</v>
      </c>
    </row>
    <row r="61" spans="2:8" ht="45.75" customHeight="1" x14ac:dyDescent="0.15">
      <c r="B61" s="123"/>
      <c r="C61" s="1203" t="s">
        <v>546</v>
      </c>
      <c r="D61" s="1204"/>
      <c r="E61" s="1205"/>
      <c r="F61" s="358">
        <v>760</v>
      </c>
      <c r="G61" s="358">
        <v>768</v>
      </c>
      <c r="H61" s="359">
        <v>772</v>
      </c>
    </row>
    <row r="62" spans="2:8" ht="45.75" customHeight="1" thickBot="1" x14ac:dyDescent="0.2">
      <c r="B62" s="124"/>
      <c r="C62" s="1206" t="s">
        <v>547</v>
      </c>
      <c r="D62" s="1207"/>
      <c r="E62" s="1208"/>
      <c r="F62" s="360">
        <v>433</v>
      </c>
      <c r="G62" s="360">
        <v>434</v>
      </c>
      <c r="H62" s="361">
        <v>435</v>
      </c>
    </row>
    <row r="63" spans="2:8" ht="52.5" customHeight="1" thickBot="1" x14ac:dyDescent="0.2">
      <c r="B63" s="125"/>
      <c r="C63" s="1209" t="s">
        <v>49</v>
      </c>
      <c r="D63" s="1209"/>
      <c r="E63" s="1210"/>
      <c r="F63" s="362">
        <v>18767</v>
      </c>
      <c r="G63" s="362">
        <v>19990</v>
      </c>
      <c r="H63" s="363">
        <v>20350</v>
      </c>
    </row>
    <row r="64" spans="2:8" x14ac:dyDescent="0.15"/>
  </sheetData>
  <sheetProtection algorithmName="SHA-512" hashValue="4mqm6M1ZwjoVBYy8QrGgxnKnZLmVQbg/O/0FVvwmrbiZDBjXZtUBdADLg79ulcTlbyhc6BmDrL4/vwG5hYHCRw==" saltValue="DR2yc21bXRtVeNmDY9yV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100803</v>
      </c>
      <c r="E3" s="144"/>
      <c r="F3" s="145">
        <v>200194</v>
      </c>
      <c r="G3" s="146"/>
      <c r="H3" s="147"/>
    </row>
    <row r="4" spans="1:8" x14ac:dyDescent="0.15">
      <c r="A4" s="148"/>
      <c r="B4" s="149"/>
      <c r="C4" s="150"/>
      <c r="D4" s="151">
        <v>95549</v>
      </c>
      <c r="E4" s="152"/>
      <c r="F4" s="153">
        <v>106422</v>
      </c>
      <c r="G4" s="154"/>
      <c r="H4" s="155"/>
    </row>
    <row r="5" spans="1:8" x14ac:dyDescent="0.15">
      <c r="A5" s="136" t="s">
        <v>519</v>
      </c>
      <c r="B5" s="141"/>
      <c r="C5" s="142"/>
      <c r="D5" s="143">
        <v>146514</v>
      </c>
      <c r="E5" s="144"/>
      <c r="F5" s="145">
        <v>196914</v>
      </c>
      <c r="G5" s="146"/>
      <c r="H5" s="147"/>
    </row>
    <row r="6" spans="1:8" x14ac:dyDescent="0.15">
      <c r="A6" s="148"/>
      <c r="B6" s="149"/>
      <c r="C6" s="150"/>
      <c r="D6" s="151">
        <v>112038</v>
      </c>
      <c r="E6" s="152"/>
      <c r="F6" s="153">
        <v>98966</v>
      </c>
      <c r="G6" s="154"/>
      <c r="H6" s="155"/>
    </row>
    <row r="7" spans="1:8" x14ac:dyDescent="0.15">
      <c r="A7" s="136" t="s">
        <v>520</v>
      </c>
      <c r="B7" s="141"/>
      <c r="C7" s="142"/>
      <c r="D7" s="143">
        <v>170770</v>
      </c>
      <c r="E7" s="144"/>
      <c r="F7" s="145">
        <v>204757</v>
      </c>
      <c r="G7" s="146"/>
      <c r="H7" s="147"/>
    </row>
    <row r="8" spans="1:8" x14ac:dyDescent="0.15">
      <c r="A8" s="148"/>
      <c r="B8" s="149"/>
      <c r="C8" s="150"/>
      <c r="D8" s="151">
        <v>154812</v>
      </c>
      <c r="E8" s="152"/>
      <c r="F8" s="153">
        <v>106071</v>
      </c>
      <c r="G8" s="154"/>
      <c r="H8" s="155"/>
    </row>
    <row r="9" spans="1:8" x14ac:dyDescent="0.15">
      <c r="A9" s="136" t="s">
        <v>521</v>
      </c>
      <c r="B9" s="141"/>
      <c r="C9" s="142"/>
      <c r="D9" s="143">
        <v>227072</v>
      </c>
      <c r="E9" s="144"/>
      <c r="F9" s="145">
        <v>194971</v>
      </c>
      <c r="G9" s="146"/>
      <c r="H9" s="147"/>
    </row>
    <row r="10" spans="1:8" x14ac:dyDescent="0.15">
      <c r="A10" s="148"/>
      <c r="B10" s="149"/>
      <c r="C10" s="150"/>
      <c r="D10" s="151">
        <v>193549</v>
      </c>
      <c r="E10" s="152"/>
      <c r="F10" s="153">
        <v>105966</v>
      </c>
      <c r="G10" s="154"/>
      <c r="H10" s="155"/>
    </row>
    <row r="11" spans="1:8" x14ac:dyDescent="0.15">
      <c r="A11" s="136" t="s">
        <v>522</v>
      </c>
      <c r="B11" s="141"/>
      <c r="C11" s="142"/>
      <c r="D11" s="143">
        <v>207893</v>
      </c>
      <c r="E11" s="144"/>
      <c r="F11" s="145">
        <v>224172</v>
      </c>
      <c r="G11" s="146"/>
      <c r="H11" s="147"/>
    </row>
    <row r="12" spans="1:8" x14ac:dyDescent="0.15">
      <c r="A12" s="148"/>
      <c r="B12" s="149"/>
      <c r="C12" s="156"/>
      <c r="D12" s="151">
        <v>173365</v>
      </c>
      <c r="E12" s="152"/>
      <c r="F12" s="153">
        <v>117611</v>
      </c>
      <c r="G12" s="154"/>
      <c r="H12" s="155"/>
    </row>
    <row r="13" spans="1:8" x14ac:dyDescent="0.15">
      <c r="A13" s="136"/>
      <c r="B13" s="141"/>
      <c r="C13" s="157"/>
      <c r="D13" s="158">
        <v>170610</v>
      </c>
      <c r="E13" s="159"/>
      <c r="F13" s="160">
        <v>204202</v>
      </c>
      <c r="G13" s="161"/>
      <c r="H13" s="147"/>
    </row>
    <row r="14" spans="1:8" x14ac:dyDescent="0.15">
      <c r="A14" s="148"/>
      <c r="B14" s="149"/>
      <c r="C14" s="150"/>
      <c r="D14" s="151">
        <v>145863</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4.8600000000000003</v>
      </c>
      <c r="C19" s="162">
        <f>ROUND(VALUE(SUBSTITUTE(実質収支比率等に係る経年分析!G$48,"▲","-")),2)</f>
        <v>11.43</v>
      </c>
      <c r="D19" s="162">
        <f>ROUND(VALUE(SUBSTITUTE(実質収支比率等に係る経年分析!H$48,"▲","-")),2)</f>
        <v>8.3699999999999992</v>
      </c>
      <c r="E19" s="162">
        <f>ROUND(VALUE(SUBSTITUTE(実質収支比率等に係る経年分析!I$48,"▲","-")),2)</f>
        <v>5.64</v>
      </c>
      <c r="F19" s="162">
        <f>ROUND(VALUE(SUBSTITUTE(実質収支比率等に係る経年分析!J$48,"▲","-")),2)</f>
        <v>13.14</v>
      </c>
    </row>
    <row r="20" spans="1:11" x14ac:dyDescent="0.15">
      <c r="A20" s="162" t="s">
        <v>53</v>
      </c>
      <c r="B20" s="162">
        <f>ROUND(VALUE(SUBSTITUTE(実質収支比率等に係る経年分析!F$47,"▲","-")),2)</f>
        <v>114</v>
      </c>
      <c r="C20" s="162">
        <f>ROUND(VALUE(SUBSTITUTE(実質収支比率等に係る経年分析!G$47,"▲","-")),2)</f>
        <v>129.24</v>
      </c>
      <c r="D20" s="162">
        <f>ROUND(VALUE(SUBSTITUTE(実質収支比率等に係る経年分析!H$47,"▲","-")),2)</f>
        <v>149.81</v>
      </c>
      <c r="E20" s="162">
        <f>ROUND(VALUE(SUBSTITUTE(実質収支比率等に係る経年分析!I$47,"▲","-")),2)</f>
        <v>126.55</v>
      </c>
      <c r="F20" s="162">
        <f>ROUND(VALUE(SUBSTITUTE(実質収支比率等に係る経年分析!J$47,"▲","-")),2)</f>
        <v>123.82</v>
      </c>
    </row>
    <row r="21" spans="1:11" x14ac:dyDescent="0.15">
      <c r="A21" s="162" t="s">
        <v>54</v>
      </c>
      <c r="B21" s="162">
        <f>IF(ISNUMBER(VALUE(SUBSTITUTE(実質収支比率等に係る経年分析!F$49,"▲","-"))),ROUND(VALUE(SUBSTITUTE(実質収支比率等に係る経年分析!F$49,"▲","-")),2),NA())</f>
        <v>7.92</v>
      </c>
      <c r="C21" s="162">
        <f>IF(ISNUMBER(VALUE(SUBSTITUTE(実質収支比率等に係る経年分析!G$49,"▲","-"))),ROUND(VALUE(SUBSTITUTE(実質収支比率等に係る経年分析!G$49,"▲","-")),2),NA())</f>
        <v>15.34</v>
      </c>
      <c r="D21" s="162">
        <f>IF(ISNUMBER(VALUE(SUBSTITUTE(実質収支比率等に係る経年分析!H$49,"▲","-"))),ROUND(VALUE(SUBSTITUTE(実質収支比率等に係る経年分析!H$49,"▲","-")),2),NA())</f>
        <v>12.58</v>
      </c>
      <c r="E21" s="162">
        <f>IF(ISNUMBER(VALUE(SUBSTITUTE(実質収支比率等に係る経年分析!I$49,"▲","-"))),ROUND(VALUE(SUBSTITUTE(実質収支比率等に係る経年分析!I$49,"▲","-")),2),NA())</f>
        <v>18.03</v>
      </c>
      <c r="F21" s="162">
        <f>IF(ISNUMBER(VALUE(SUBSTITUTE(実質収支比率等に係る経年分析!J$49,"▲","-"))),ROUND(VALUE(SUBSTITUTE(実質収支比率等に係る経年分析!J$49,"▲","-")),2),NA())</f>
        <v>12.39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1.41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1.1499999999999999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0.57999999999999996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4.8499999999999996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5.63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13.14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179</v>
      </c>
      <c r="E42" s="164"/>
      <c r="F42" s="164"/>
      <c r="G42" s="164">
        <f>'実質公債費比率（分子）の構造'!L$52</f>
        <v>172</v>
      </c>
      <c r="H42" s="164"/>
      <c r="I42" s="164"/>
      <c r="J42" s="164">
        <f>'実質公債費比率（分子）の構造'!M$52</f>
        <v>168</v>
      </c>
      <c r="K42" s="164"/>
      <c r="L42" s="164"/>
      <c r="M42" s="164">
        <f>'実質公債費比率（分子）の構造'!N$52</f>
        <v>156</v>
      </c>
      <c r="N42" s="164"/>
      <c r="O42" s="164"/>
      <c r="P42" s="164">
        <f>'実質公債費比率（分子）の構造'!O$52</f>
        <v>140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109</v>
      </c>
      <c r="C46" s="164"/>
      <c r="D46" s="164"/>
      <c r="E46" s="164">
        <f>'実質公債費比率（分子）の構造'!L$48</f>
        <v>193</v>
      </c>
      <c r="F46" s="164"/>
      <c r="G46" s="164"/>
      <c r="H46" s="164">
        <f>'実質公債費比率（分子）の構造'!M$48</f>
        <v>206</v>
      </c>
      <c r="I46" s="164"/>
      <c r="J46" s="164"/>
      <c r="K46" s="164">
        <f>'実質公債費比率（分子）の構造'!N$48</f>
        <v>199</v>
      </c>
      <c r="L46" s="164"/>
      <c r="M46" s="164"/>
      <c r="N46" s="164">
        <f>'実質公債費比率（分子）の構造'!O$48</f>
        <v>217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t="str">
        <f>'実質公債費比率（分子）の構造'!K$45</f>
        <v>-</v>
      </c>
      <c r="C49" s="164"/>
      <c r="D49" s="164"/>
      <c r="E49" s="164">
        <f>'実質公債費比率（分子）の構造'!L$45</f>
        <v>4</v>
      </c>
      <c r="F49" s="164"/>
      <c r="G49" s="164"/>
      <c r="H49" s="164">
        <f>'実質公債費比率（分子）の構造'!M$45</f>
        <v>4</v>
      </c>
      <c r="I49" s="164"/>
      <c r="J49" s="164"/>
      <c r="K49" s="164">
        <f>'実質公債費比率（分子）の構造'!N$45</f>
        <v>4</v>
      </c>
      <c r="L49" s="164"/>
      <c r="M49" s="164"/>
      <c r="N49" s="164" t="str">
        <f>'実質公債費比率（分子）の構造'!O$45</f>
        <v>-</v>
      </c>
      <c r="O49" s="164"/>
      <c r="P49" s="164"/>
    </row>
    <row r="50" spans="1:16" x14ac:dyDescent="0.15">
      <c r="A50" s="164" t="s">
        <v>67</v>
      </c>
      <c r="B50" s="164" t="e">
        <f>NA()</f>
        <v>#N/A</v>
      </c>
      <c r="C50" s="164">
        <f>IF(ISNUMBER('実質公債費比率（分子）の構造'!K$53),'実質公債費比率（分子）の構造'!K$53,NA())</f>
        <v>-70</v>
      </c>
      <c r="D50" s="164" t="e">
        <f>NA()</f>
        <v>#N/A</v>
      </c>
      <c r="E50" s="164" t="e">
        <f>NA()</f>
        <v>#N/A</v>
      </c>
      <c r="F50" s="164">
        <f>IF(ISNUMBER('実質公債費比率（分子）の構造'!L$53),'実質公債費比率（分子）の構造'!L$53,NA())</f>
        <v>25</v>
      </c>
      <c r="G50" s="164" t="e">
        <f>NA()</f>
        <v>#N/A</v>
      </c>
      <c r="H50" s="164" t="e">
        <f>NA()</f>
        <v>#N/A</v>
      </c>
      <c r="I50" s="164">
        <f>IF(ISNUMBER('実質公債費比率（分子）の構造'!M$53),'実質公債費比率（分子）の構造'!M$53,NA())</f>
        <v>42</v>
      </c>
      <c r="J50" s="164" t="e">
        <f>NA()</f>
        <v>#N/A</v>
      </c>
      <c r="K50" s="164" t="e">
        <f>NA()</f>
        <v>#N/A</v>
      </c>
      <c r="L50" s="164">
        <f>IF(ISNUMBER('実質公債費比率（分子）の構造'!N$53),'実質公債費比率（分子）の構造'!N$53,NA())</f>
        <v>47</v>
      </c>
      <c r="M50" s="164" t="e">
        <f>NA()</f>
        <v>#N/A</v>
      </c>
      <c r="N50" s="164" t="e">
        <f>NA()</f>
        <v>#N/A</v>
      </c>
      <c r="O50" s="164">
        <f>IF(ISNUMBER('実質公債費比率（分子）の構造'!O$53),'実質公債費比率（分子）の構造'!O$53,NA())</f>
        <v>77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1517</v>
      </c>
      <c r="E56" s="163"/>
      <c r="F56" s="163"/>
      <c r="G56" s="163">
        <f>'将来負担比率（分子）の構造'!J$52</f>
        <v>1360</v>
      </c>
      <c r="H56" s="163"/>
      <c r="I56" s="163"/>
      <c r="J56" s="163">
        <f>'将来負担比率（分子）の構造'!K$52</f>
        <v>1206</v>
      </c>
      <c r="K56" s="163"/>
      <c r="L56" s="163"/>
      <c r="M56" s="163">
        <f>'将来負担比率（分子）の構造'!L$52</f>
        <v>1060</v>
      </c>
      <c r="N56" s="163"/>
      <c r="O56" s="163"/>
      <c r="P56" s="163">
        <f>'将来負担比率（分子）の構造'!M$52</f>
        <v>919</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9311</v>
      </c>
      <c r="E58" s="163"/>
      <c r="F58" s="163"/>
      <c r="G58" s="163">
        <f>'将来負担比率（分子）の構造'!J$50</f>
        <v>10429</v>
      </c>
      <c r="H58" s="163"/>
      <c r="I58" s="163"/>
      <c r="J58" s="163">
        <f>'将来負担比率（分子）の構造'!K$50</f>
        <v>11494</v>
      </c>
      <c r="K58" s="163"/>
      <c r="L58" s="163"/>
      <c r="M58" s="163">
        <f>'将来負担比率（分子）の構造'!L$50</f>
        <v>14708</v>
      </c>
      <c r="N58" s="163"/>
      <c r="O58" s="163"/>
      <c r="P58" s="163">
        <f>'将来負担比率（分子）の構造'!M$50</f>
        <v>15942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490</v>
      </c>
      <c r="C62" s="163"/>
      <c r="D62" s="163"/>
      <c r="E62" s="163">
        <f>'将来負担比率（分子）の構造'!J$45</f>
        <v>514</v>
      </c>
      <c r="F62" s="163"/>
      <c r="G62" s="163"/>
      <c r="H62" s="163">
        <f>'将来負担比率（分子）の構造'!K$45</f>
        <v>504</v>
      </c>
      <c r="I62" s="163"/>
      <c r="J62" s="163"/>
      <c r="K62" s="163">
        <f>'将来負担比率（分子）の構造'!L$45</f>
        <v>550</v>
      </c>
      <c r="L62" s="163"/>
      <c r="M62" s="163"/>
      <c r="N62" s="163">
        <f>'将来負担比率（分子）の構造'!M$45</f>
        <v>668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2439</v>
      </c>
      <c r="C64" s="163"/>
      <c r="D64" s="163"/>
      <c r="E64" s="163">
        <f>'将来負担比率（分子）の構造'!J$43</f>
        <v>2110</v>
      </c>
      <c r="F64" s="163"/>
      <c r="G64" s="163"/>
      <c r="H64" s="163">
        <f>'将来負担比率（分子）の構造'!K$43</f>
        <v>1900</v>
      </c>
      <c r="I64" s="163"/>
      <c r="J64" s="163"/>
      <c r="K64" s="163">
        <f>'将来負担比率（分子）の構造'!L$43</f>
        <v>1710</v>
      </c>
      <c r="L64" s="163"/>
      <c r="M64" s="163"/>
      <c r="N64" s="163">
        <f>'将来負担比率（分子）の構造'!M$43</f>
        <v>1621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t="str">
        <f>'将来負担比率（分子）の構造'!I$41</f>
        <v>-</v>
      </c>
      <c r="C66" s="163"/>
      <c r="D66" s="163"/>
      <c r="E66" s="163">
        <f>'将来負担比率（分子）の構造'!J$41</f>
        <v>8</v>
      </c>
      <c r="F66" s="163"/>
      <c r="G66" s="163"/>
      <c r="H66" s="163">
        <f>'将来負担比率（分子）の構造'!K$41</f>
        <v>4</v>
      </c>
      <c r="I66" s="163"/>
      <c r="J66" s="163"/>
      <c r="K66" s="163" t="str">
        <f>'将来負担比率（分子）の構造'!L$41</f>
        <v>-</v>
      </c>
      <c r="L66" s="163"/>
      <c r="M66" s="163"/>
      <c r="N66" s="163" t="str">
        <f>'将来負担比率（分子）の構造'!M$41</f>
        <v>-</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4877</v>
      </c>
      <c r="C72" s="167">
        <f>基金残高に係る経年分析!G55</f>
        <v>5708</v>
      </c>
      <c r="D72" s="167">
        <f>基金残高に係る経年分析!H55</f>
        <v>5942</v>
      </c>
    </row>
    <row r="73" spans="1:16" x14ac:dyDescent="0.15">
      <c r="A73" s="166" t="s">
        <v>74</v>
      </c>
      <c r="B73" s="167">
        <f>基金残高に係る経年分析!F56</f>
        <v>7</v>
      </c>
      <c r="C73" s="167">
        <f>基金残高に係る経年分析!G56</f>
        <v>7</v>
      </c>
      <c r="D73" s="167">
        <f>基金残高に係る経年分析!H56</f>
        <v>7</v>
      </c>
    </row>
    <row r="74" spans="1:16" x14ac:dyDescent="0.15">
      <c r="A74" s="166" t="s">
        <v>75</v>
      </c>
      <c r="B74" s="167">
        <f>基金残高に係る経年分析!F57</f>
        <v>13883</v>
      </c>
      <c r="C74" s="167">
        <f>基金残高に係る経年分析!G57</f>
        <v>14275</v>
      </c>
      <c r="D74" s="167">
        <f>基金残高に係る経年分析!H57</f>
        <v>14401</v>
      </c>
    </row>
  </sheetData>
  <sheetProtection algorithmName="SHA-512" hashValue="11OdHcIXTigPAgK+4vRasKE3OOAP4aAQuG3T5e6kzObK+eVxW4WDOensP1nGOSflrLthGYpcBJrr47S+y0uL5A==" saltValue="DTrP12fJX6S/qyS1J74II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5200041</v>
      </c>
      <c r="S5" s="613"/>
      <c r="T5" s="613"/>
      <c r="U5" s="613"/>
      <c r="V5" s="613"/>
      <c r="W5" s="613"/>
      <c r="X5" s="613"/>
      <c r="Y5" s="614"/>
      <c r="Z5" s="615">
        <v>45.1</v>
      </c>
      <c r="AA5" s="615"/>
      <c r="AB5" s="615"/>
      <c r="AC5" s="615"/>
      <c r="AD5" s="616">
        <v>4716932</v>
      </c>
      <c r="AE5" s="616"/>
      <c r="AF5" s="616"/>
      <c r="AG5" s="616"/>
      <c r="AH5" s="616"/>
      <c r="AI5" s="616"/>
      <c r="AJ5" s="616"/>
      <c r="AK5" s="616"/>
      <c r="AL5" s="617">
        <v>94.8</v>
      </c>
      <c r="AM5" s="618"/>
      <c r="AN5" s="618"/>
      <c r="AO5" s="619"/>
      <c r="AP5" s="609" t="s">
        <v>217</v>
      </c>
      <c r="AQ5" s="610"/>
      <c r="AR5" s="610"/>
      <c r="AS5" s="610"/>
      <c r="AT5" s="610"/>
      <c r="AU5" s="610"/>
      <c r="AV5" s="610"/>
      <c r="AW5" s="610"/>
      <c r="AX5" s="610"/>
      <c r="AY5" s="610"/>
      <c r="AZ5" s="610"/>
      <c r="BA5" s="610"/>
      <c r="BB5" s="610"/>
      <c r="BC5" s="610"/>
      <c r="BD5" s="610"/>
      <c r="BE5" s="610"/>
      <c r="BF5" s="611"/>
      <c r="BG5" s="623">
        <v>4712457</v>
      </c>
      <c r="BH5" s="624"/>
      <c r="BI5" s="624"/>
      <c r="BJ5" s="624"/>
      <c r="BK5" s="624"/>
      <c r="BL5" s="624"/>
      <c r="BM5" s="624"/>
      <c r="BN5" s="625"/>
      <c r="BO5" s="626">
        <v>90.6</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43593</v>
      </c>
      <c r="S6" s="624"/>
      <c r="T6" s="624"/>
      <c r="U6" s="624"/>
      <c r="V6" s="624"/>
      <c r="W6" s="624"/>
      <c r="X6" s="624"/>
      <c r="Y6" s="625"/>
      <c r="Z6" s="626">
        <v>0.4</v>
      </c>
      <c r="AA6" s="626"/>
      <c r="AB6" s="626"/>
      <c r="AC6" s="626"/>
      <c r="AD6" s="627">
        <v>43593</v>
      </c>
      <c r="AE6" s="627"/>
      <c r="AF6" s="627"/>
      <c r="AG6" s="627"/>
      <c r="AH6" s="627"/>
      <c r="AI6" s="627"/>
      <c r="AJ6" s="627"/>
      <c r="AK6" s="627"/>
      <c r="AL6" s="628">
        <v>0.9</v>
      </c>
      <c r="AM6" s="629"/>
      <c r="AN6" s="629"/>
      <c r="AO6" s="630"/>
      <c r="AP6" s="620" t="s">
        <v>222</v>
      </c>
      <c r="AQ6" s="621"/>
      <c r="AR6" s="621"/>
      <c r="AS6" s="621"/>
      <c r="AT6" s="621"/>
      <c r="AU6" s="621"/>
      <c r="AV6" s="621"/>
      <c r="AW6" s="621"/>
      <c r="AX6" s="621"/>
      <c r="AY6" s="621"/>
      <c r="AZ6" s="621"/>
      <c r="BA6" s="621"/>
      <c r="BB6" s="621"/>
      <c r="BC6" s="621"/>
      <c r="BD6" s="621"/>
      <c r="BE6" s="621"/>
      <c r="BF6" s="622"/>
      <c r="BG6" s="623">
        <v>4712457</v>
      </c>
      <c r="BH6" s="624"/>
      <c r="BI6" s="624"/>
      <c r="BJ6" s="624"/>
      <c r="BK6" s="624"/>
      <c r="BL6" s="624"/>
      <c r="BM6" s="624"/>
      <c r="BN6" s="625"/>
      <c r="BO6" s="626">
        <v>90.6</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88155</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88155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217</v>
      </c>
      <c r="S7" s="624"/>
      <c r="T7" s="624"/>
      <c r="U7" s="624"/>
      <c r="V7" s="624"/>
      <c r="W7" s="624"/>
      <c r="X7" s="624"/>
      <c r="Y7" s="625"/>
      <c r="Z7" s="626">
        <v>0</v>
      </c>
      <c r="AA7" s="626"/>
      <c r="AB7" s="626"/>
      <c r="AC7" s="626"/>
      <c r="AD7" s="627">
        <v>217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409197</v>
      </c>
      <c r="BH7" s="624"/>
      <c r="BI7" s="624"/>
      <c r="BJ7" s="624"/>
      <c r="BK7" s="624"/>
      <c r="BL7" s="624"/>
      <c r="BM7" s="624"/>
      <c r="BN7" s="625"/>
      <c r="BO7" s="626">
        <v>7.9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3583842</v>
      </c>
      <c r="CS7" s="624"/>
      <c r="CT7" s="624"/>
      <c r="CU7" s="624"/>
      <c r="CV7" s="624"/>
      <c r="CW7" s="624"/>
      <c r="CX7" s="624"/>
      <c r="CY7" s="625"/>
      <c r="CZ7" s="626">
        <v>34.1</v>
      </c>
      <c r="DA7" s="626"/>
      <c r="DB7" s="626"/>
      <c r="DC7" s="626"/>
      <c r="DD7" s="632">
        <v>99528</v>
      </c>
      <c r="DE7" s="624"/>
      <c r="DF7" s="624"/>
      <c r="DG7" s="624"/>
      <c r="DH7" s="624"/>
      <c r="DI7" s="624"/>
      <c r="DJ7" s="624"/>
      <c r="DK7" s="624"/>
      <c r="DL7" s="624"/>
      <c r="DM7" s="624"/>
      <c r="DN7" s="624"/>
      <c r="DO7" s="624"/>
      <c r="DP7" s="625"/>
      <c r="DQ7" s="632">
        <v>2168471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3345</v>
      </c>
      <c r="S8" s="624"/>
      <c r="T8" s="624"/>
      <c r="U8" s="624"/>
      <c r="V8" s="624"/>
      <c r="W8" s="624"/>
      <c r="X8" s="624"/>
      <c r="Y8" s="625"/>
      <c r="Z8" s="626">
        <v>0</v>
      </c>
      <c r="AA8" s="626"/>
      <c r="AB8" s="626"/>
      <c r="AC8" s="626"/>
      <c r="AD8" s="627">
        <v>3345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7510</v>
      </c>
      <c r="BH8" s="624"/>
      <c r="BI8" s="624"/>
      <c r="BJ8" s="624"/>
      <c r="BK8" s="624"/>
      <c r="BL8" s="624"/>
      <c r="BM8" s="624"/>
      <c r="BN8" s="625"/>
      <c r="BO8" s="626">
        <v>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1593157</v>
      </c>
      <c r="CS8" s="624"/>
      <c r="CT8" s="624"/>
      <c r="CU8" s="624"/>
      <c r="CV8" s="624"/>
      <c r="CW8" s="624"/>
      <c r="CX8" s="624"/>
      <c r="CY8" s="625"/>
      <c r="CZ8" s="626">
        <v>15.2</v>
      </c>
      <c r="DA8" s="626"/>
      <c r="DB8" s="626"/>
      <c r="DC8" s="626"/>
      <c r="DD8" s="632">
        <v>253846</v>
      </c>
      <c r="DE8" s="624"/>
      <c r="DF8" s="624"/>
      <c r="DG8" s="624"/>
      <c r="DH8" s="624"/>
      <c r="DI8" s="624"/>
      <c r="DJ8" s="624"/>
      <c r="DK8" s="624"/>
      <c r="DL8" s="624"/>
      <c r="DM8" s="624"/>
      <c r="DN8" s="624"/>
      <c r="DO8" s="624"/>
      <c r="DP8" s="625"/>
      <c r="DQ8" s="632">
        <v>957939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4129</v>
      </c>
      <c r="S9" s="624"/>
      <c r="T9" s="624"/>
      <c r="U9" s="624"/>
      <c r="V9" s="624"/>
      <c r="W9" s="624"/>
      <c r="X9" s="624"/>
      <c r="Y9" s="625"/>
      <c r="Z9" s="626">
        <v>0</v>
      </c>
      <c r="AA9" s="626"/>
      <c r="AB9" s="626"/>
      <c r="AC9" s="626"/>
      <c r="AD9" s="627">
        <v>4129</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176145</v>
      </c>
      <c r="BH9" s="624"/>
      <c r="BI9" s="624"/>
      <c r="BJ9" s="624"/>
      <c r="BK9" s="624"/>
      <c r="BL9" s="624"/>
      <c r="BM9" s="624"/>
      <c r="BN9" s="625"/>
      <c r="BO9" s="626">
        <v>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687351</v>
      </c>
      <c r="CS9" s="624"/>
      <c r="CT9" s="624"/>
      <c r="CU9" s="624"/>
      <c r="CV9" s="624"/>
      <c r="CW9" s="624"/>
      <c r="CX9" s="624"/>
      <c r="CY9" s="625"/>
      <c r="CZ9" s="626">
        <v>6.5</v>
      </c>
      <c r="DA9" s="626"/>
      <c r="DB9" s="626"/>
      <c r="DC9" s="626"/>
      <c r="DD9" s="632" t="s">
        <v>122</v>
      </c>
      <c r="DE9" s="624"/>
      <c r="DF9" s="624"/>
      <c r="DG9" s="624"/>
      <c r="DH9" s="624"/>
      <c r="DI9" s="624"/>
      <c r="DJ9" s="624"/>
      <c r="DK9" s="624"/>
      <c r="DL9" s="624"/>
      <c r="DM9" s="624"/>
      <c r="DN9" s="624"/>
      <c r="DO9" s="624"/>
      <c r="DP9" s="625"/>
      <c r="DQ9" s="632">
        <v>534528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26343</v>
      </c>
      <c r="BH10" s="624"/>
      <c r="BI10" s="624"/>
      <c r="BJ10" s="624"/>
      <c r="BK10" s="624"/>
      <c r="BL10" s="624"/>
      <c r="BM10" s="624"/>
      <c r="BN10" s="625"/>
      <c r="BO10" s="626">
        <v>0.5</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161058</v>
      </c>
      <c r="S11" s="624"/>
      <c r="T11" s="624"/>
      <c r="U11" s="624"/>
      <c r="V11" s="624"/>
      <c r="W11" s="624"/>
      <c r="X11" s="624"/>
      <c r="Y11" s="625"/>
      <c r="Z11" s="628">
        <v>1.4</v>
      </c>
      <c r="AA11" s="629"/>
      <c r="AB11" s="629"/>
      <c r="AC11" s="635"/>
      <c r="AD11" s="632">
        <v>161058</v>
      </c>
      <c r="AE11" s="624"/>
      <c r="AF11" s="624"/>
      <c r="AG11" s="624"/>
      <c r="AH11" s="624"/>
      <c r="AI11" s="624"/>
      <c r="AJ11" s="624"/>
      <c r="AK11" s="625"/>
      <c r="AL11" s="628">
        <v>3.2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199199</v>
      </c>
      <c r="BH11" s="624"/>
      <c r="BI11" s="624"/>
      <c r="BJ11" s="624"/>
      <c r="BK11" s="624"/>
      <c r="BL11" s="624"/>
      <c r="BM11" s="624"/>
      <c r="BN11" s="625"/>
      <c r="BO11" s="626">
        <v>3.8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658103</v>
      </c>
      <c r="CS11" s="624"/>
      <c r="CT11" s="624"/>
      <c r="CU11" s="624"/>
      <c r="CV11" s="624"/>
      <c r="CW11" s="624"/>
      <c r="CX11" s="624"/>
      <c r="CY11" s="625"/>
      <c r="CZ11" s="626">
        <v>6.3</v>
      </c>
      <c r="DA11" s="626"/>
      <c r="DB11" s="626"/>
      <c r="DC11" s="626"/>
      <c r="DD11" s="632">
        <v>64025</v>
      </c>
      <c r="DE11" s="624"/>
      <c r="DF11" s="624"/>
      <c r="DG11" s="624"/>
      <c r="DH11" s="624"/>
      <c r="DI11" s="624"/>
      <c r="DJ11" s="624"/>
      <c r="DK11" s="624"/>
      <c r="DL11" s="624"/>
      <c r="DM11" s="624"/>
      <c r="DN11" s="624"/>
      <c r="DO11" s="624"/>
      <c r="DP11" s="625"/>
      <c r="DQ11" s="632">
        <v>370777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4239310</v>
      </c>
      <c r="BH12" s="624"/>
      <c r="BI12" s="624"/>
      <c r="BJ12" s="624"/>
      <c r="BK12" s="624"/>
      <c r="BL12" s="624"/>
      <c r="BM12" s="624"/>
      <c r="BN12" s="625"/>
      <c r="BO12" s="626">
        <v>81.5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886259</v>
      </c>
      <c r="CS12" s="624"/>
      <c r="CT12" s="624"/>
      <c r="CU12" s="624"/>
      <c r="CV12" s="624"/>
      <c r="CW12" s="624"/>
      <c r="CX12" s="624"/>
      <c r="CY12" s="625"/>
      <c r="CZ12" s="626">
        <v>8.4</v>
      </c>
      <c r="DA12" s="626"/>
      <c r="DB12" s="626"/>
      <c r="DC12" s="626"/>
      <c r="DD12" s="632">
        <v>50473</v>
      </c>
      <c r="DE12" s="624"/>
      <c r="DF12" s="624"/>
      <c r="DG12" s="624"/>
      <c r="DH12" s="624"/>
      <c r="DI12" s="624"/>
      <c r="DJ12" s="624"/>
      <c r="DK12" s="624"/>
      <c r="DL12" s="624"/>
      <c r="DM12" s="624"/>
      <c r="DN12" s="624"/>
      <c r="DO12" s="624"/>
      <c r="DP12" s="625"/>
      <c r="DQ12" s="632">
        <v>612825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4239310</v>
      </c>
      <c r="BH13" s="624"/>
      <c r="BI13" s="624"/>
      <c r="BJ13" s="624"/>
      <c r="BK13" s="624"/>
      <c r="BL13" s="624"/>
      <c r="BM13" s="624"/>
      <c r="BN13" s="625"/>
      <c r="BO13" s="626">
        <v>81.5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1572568</v>
      </c>
      <c r="CS13" s="624"/>
      <c r="CT13" s="624"/>
      <c r="CU13" s="624"/>
      <c r="CV13" s="624"/>
      <c r="CW13" s="624"/>
      <c r="CX13" s="624"/>
      <c r="CY13" s="625"/>
      <c r="CZ13" s="626">
        <v>15</v>
      </c>
      <c r="DA13" s="626"/>
      <c r="DB13" s="626"/>
      <c r="DC13" s="626"/>
      <c r="DD13" s="632">
        <v>393513</v>
      </c>
      <c r="DE13" s="624"/>
      <c r="DF13" s="624"/>
      <c r="DG13" s="624"/>
      <c r="DH13" s="624"/>
      <c r="DI13" s="624"/>
      <c r="DJ13" s="624"/>
      <c r="DK13" s="624"/>
      <c r="DL13" s="624"/>
      <c r="DM13" s="624"/>
      <c r="DN13" s="624"/>
      <c r="DO13" s="624"/>
      <c r="DP13" s="625"/>
      <c r="DQ13" s="632">
        <v>1344610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28804</v>
      </c>
      <c r="BH14" s="624"/>
      <c r="BI14" s="624"/>
      <c r="BJ14" s="624"/>
      <c r="BK14" s="624"/>
      <c r="BL14" s="624"/>
      <c r="BM14" s="624"/>
      <c r="BN14" s="625"/>
      <c r="BO14" s="626">
        <v>0.6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350212</v>
      </c>
      <c r="CS14" s="624"/>
      <c r="CT14" s="624"/>
      <c r="CU14" s="624"/>
      <c r="CV14" s="624"/>
      <c r="CW14" s="624"/>
      <c r="CX14" s="624"/>
      <c r="CY14" s="625"/>
      <c r="CZ14" s="626">
        <v>3.3</v>
      </c>
      <c r="DA14" s="626"/>
      <c r="DB14" s="626"/>
      <c r="DC14" s="626"/>
      <c r="DD14" s="632">
        <v>11340</v>
      </c>
      <c r="DE14" s="624"/>
      <c r="DF14" s="624"/>
      <c r="DG14" s="624"/>
      <c r="DH14" s="624"/>
      <c r="DI14" s="624"/>
      <c r="DJ14" s="624"/>
      <c r="DK14" s="624"/>
      <c r="DL14" s="624"/>
      <c r="DM14" s="624"/>
      <c r="DN14" s="624"/>
      <c r="DO14" s="624"/>
      <c r="DP14" s="625"/>
      <c r="DQ14" s="632">
        <v>129329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4076</v>
      </c>
      <c r="S15" s="624"/>
      <c r="T15" s="624"/>
      <c r="U15" s="624"/>
      <c r="V15" s="624"/>
      <c r="W15" s="624"/>
      <c r="X15" s="624"/>
      <c r="Y15" s="625"/>
      <c r="Z15" s="626">
        <v>0</v>
      </c>
      <c r="AA15" s="626"/>
      <c r="AB15" s="626"/>
      <c r="AC15" s="626"/>
      <c r="AD15" s="627">
        <v>4076</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35146</v>
      </c>
      <c r="BH15" s="624"/>
      <c r="BI15" s="624"/>
      <c r="BJ15" s="624"/>
      <c r="BK15" s="624"/>
      <c r="BL15" s="624"/>
      <c r="BM15" s="624"/>
      <c r="BN15" s="625"/>
      <c r="BO15" s="626">
        <v>0.7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946845</v>
      </c>
      <c r="CS15" s="624"/>
      <c r="CT15" s="624"/>
      <c r="CU15" s="624"/>
      <c r="CV15" s="624"/>
      <c r="CW15" s="624"/>
      <c r="CX15" s="624"/>
      <c r="CY15" s="625"/>
      <c r="CZ15" s="626">
        <v>9</v>
      </c>
      <c r="DA15" s="626"/>
      <c r="DB15" s="626"/>
      <c r="DC15" s="626"/>
      <c r="DD15" s="632">
        <v>130360</v>
      </c>
      <c r="DE15" s="624"/>
      <c r="DF15" s="624"/>
      <c r="DG15" s="624"/>
      <c r="DH15" s="624"/>
      <c r="DI15" s="624"/>
      <c r="DJ15" s="624"/>
      <c r="DK15" s="624"/>
      <c r="DL15" s="624"/>
      <c r="DM15" s="624"/>
      <c r="DN15" s="624"/>
      <c r="DO15" s="624"/>
      <c r="DP15" s="625"/>
      <c r="DQ15" s="632">
        <v>624241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18316</v>
      </c>
      <c r="S16" s="624"/>
      <c r="T16" s="624"/>
      <c r="U16" s="624"/>
      <c r="V16" s="624"/>
      <c r="W16" s="624"/>
      <c r="X16" s="624"/>
      <c r="Y16" s="625"/>
      <c r="Z16" s="626">
        <v>0.2</v>
      </c>
      <c r="AA16" s="626"/>
      <c r="AB16" s="626"/>
      <c r="AC16" s="626"/>
      <c r="AD16" s="627">
        <v>18316</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140201</v>
      </c>
      <c r="CS16" s="624"/>
      <c r="CT16" s="624"/>
      <c r="CU16" s="624"/>
      <c r="CV16" s="624"/>
      <c r="CW16" s="624"/>
      <c r="CX16" s="624"/>
      <c r="CY16" s="625"/>
      <c r="CZ16" s="626">
        <v>1.3</v>
      </c>
      <c r="DA16" s="626"/>
      <c r="DB16" s="626"/>
      <c r="DC16" s="626"/>
      <c r="DD16" s="632" t="s">
        <v>122</v>
      </c>
      <c r="DE16" s="624"/>
      <c r="DF16" s="624"/>
      <c r="DG16" s="624"/>
      <c r="DH16" s="624"/>
      <c r="DI16" s="624"/>
      <c r="DJ16" s="624"/>
      <c r="DK16" s="624"/>
      <c r="DL16" s="624"/>
      <c r="DM16" s="624"/>
      <c r="DN16" s="624"/>
      <c r="DO16" s="624"/>
      <c r="DP16" s="625"/>
      <c r="DQ16" s="632">
        <v>42938</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21237</v>
      </c>
      <c r="S17" s="624"/>
      <c r="T17" s="624"/>
      <c r="U17" s="624"/>
      <c r="V17" s="624"/>
      <c r="W17" s="624"/>
      <c r="X17" s="624"/>
      <c r="Y17" s="625"/>
      <c r="Z17" s="626">
        <v>0.2</v>
      </c>
      <c r="AA17" s="626"/>
      <c r="AB17" s="626"/>
      <c r="AC17" s="626"/>
      <c r="AD17" s="627">
        <v>21237</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706</v>
      </c>
      <c r="CS17" s="624"/>
      <c r="CT17" s="624"/>
      <c r="CU17" s="624"/>
      <c r="CV17" s="624"/>
      <c r="CW17" s="624"/>
      <c r="CX17" s="624"/>
      <c r="CY17" s="625"/>
      <c r="CZ17" s="626">
        <v>0</v>
      </c>
      <c r="DA17" s="626"/>
      <c r="DB17" s="626"/>
      <c r="DC17" s="626"/>
      <c r="DD17" s="632" t="s">
        <v>122</v>
      </c>
      <c r="DE17" s="624"/>
      <c r="DF17" s="624"/>
      <c r="DG17" s="624"/>
      <c r="DH17" s="624"/>
      <c r="DI17" s="624"/>
      <c r="DJ17" s="624"/>
      <c r="DK17" s="624"/>
      <c r="DL17" s="624"/>
      <c r="DM17" s="624"/>
      <c r="DN17" s="624"/>
      <c r="DO17" s="624"/>
      <c r="DP17" s="625"/>
      <c r="DQ17" s="632">
        <v>706</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1337</v>
      </c>
      <c r="S18" s="624"/>
      <c r="T18" s="624"/>
      <c r="U18" s="624"/>
      <c r="V18" s="624"/>
      <c r="W18" s="624"/>
      <c r="X18" s="624"/>
      <c r="Y18" s="625"/>
      <c r="Z18" s="626">
        <v>0</v>
      </c>
      <c r="AA18" s="626"/>
      <c r="AB18" s="626"/>
      <c r="AC18" s="626"/>
      <c r="AD18" s="627">
        <v>1337</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19776</v>
      </c>
      <c r="S19" s="624"/>
      <c r="T19" s="624"/>
      <c r="U19" s="624"/>
      <c r="V19" s="624"/>
      <c r="W19" s="624"/>
      <c r="X19" s="624"/>
      <c r="Y19" s="625"/>
      <c r="Z19" s="626">
        <v>0.2</v>
      </c>
      <c r="AA19" s="626"/>
      <c r="AB19" s="626"/>
      <c r="AC19" s="626"/>
      <c r="AD19" s="627">
        <v>19776</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487584</v>
      </c>
      <c r="BH19" s="624"/>
      <c r="BI19" s="624"/>
      <c r="BJ19" s="624"/>
      <c r="BK19" s="624"/>
      <c r="BL19" s="624"/>
      <c r="BM19" s="624"/>
      <c r="BN19" s="625"/>
      <c r="BO19" s="626">
        <v>9.4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124</v>
      </c>
      <c r="S20" s="624"/>
      <c r="T20" s="624"/>
      <c r="U20" s="624"/>
      <c r="V20" s="624"/>
      <c r="W20" s="624"/>
      <c r="X20" s="624"/>
      <c r="Y20" s="625"/>
      <c r="Z20" s="626">
        <v>0</v>
      </c>
      <c r="AA20" s="626"/>
      <c r="AB20" s="626"/>
      <c r="AC20" s="626"/>
      <c r="AD20" s="627">
        <v>124</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4475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10507429</v>
      </c>
      <c r="CS20" s="624"/>
      <c r="CT20" s="624"/>
      <c r="CU20" s="624"/>
      <c r="CV20" s="624"/>
      <c r="CW20" s="624"/>
      <c r="CX20" s="624"/>
      <c r="CY20" s="625"/>
      <c r="CZ20" s="626">
        <v>100</v>
      </c>
      <c r="DA20" s="626"/>
      <c r="DB20" s="626"/>
      <c r="DC20" s="626"/>
      <c r="DD20" s="632">
        <v>1003085</v>
      </c>
      <c r="DE20" s="624"/>
      <c r="DF20" s="624"/>
      <c r="DG20" s="624"/>
      <c r="DH20" s="624"/>
      <c r="DI20" s="624"/>
      <c r="DJ20" s="624"/>
      <c r="DK20" s="624"/>
      <c r="DL20" s="624"/>
      <c r="DM20" s="624"/>
      <c r="DN20" s="624"/>
      <c r="DO20" s="624"/>
      <c r="DP20" s="625"/>
      <c r="DQ20" s="632">
        <v>6874549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5681</v>
      </c>
      <c r="S21" s="624"/>
      <c r="T21" s="624"/>
      <c r="U21" s="624"/>
      <c r="V21" s="624"/>
      <c r="W21" s="624"/>
      <c r="X21" s="624"/>
      <c r="Y21" s="625"/>
      <c r="Z21" s="626">
        <v>0</v>
      </c>
      <c r="AA21" s="626"/>
      <c r="AB21" s="626"/>
      <c r="AC21" s="626"/>
      <c r="AD21" s="627" t="s">
        <v>122</v>
      </c>
      <c r="AE21" s="627"/>
      <c r="AF21" s="627"/>
      <c r="AG21" s="627"/>
      <c r="AH21" s="627"/>
      <c r="AI21" s="627"/>
      <c r="AJ21" s="627"/>
      <c r="AK21" s="627"/>
      <c r="AL21" s="628" t="s">
        <v>122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4475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5681</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1553525</v>
      </c>
      <c r="CS24" s="613"/>
      <c r="CT24" s="613"/>
      <c r="CU24" s="613"/>
      <c r="CV24" s="613"/>
      <c r="CW24" s="613"/>
      <c r="CX24" s="613"/>
      <c r="CY24" s="614"/>
      <c r="CZ24" s="617">
        <v>14.8</v>
      </c>
      <c r="DA24" s="618"/>
      <c r="DB24" s="618"/>
      <c r="DC24" s="634"/>
      <c r="DD24" s="657">
        <v>1204108</v>
      </c>
      <c r="DE24" s="613"/>
      <c r="DF24" s="613"/>
      <c r="DG24" s="613"/>
      <c r="DH24" s="613"/>
      <c r="DI24" s="613"/>
      <c r="DJ24" s="613"/>
      <c r="DK24" s="614"/>
      <c r="DL24" s="657">
        <v>1181733</v>
      </c>
      <c r="DM24" s="613"/>
      <c r="DN24" s="613"/>
      <c r="DO24" s="613"/>
      <c r="DP24" s="613"/>
      <c r="DQ24" s="613"/>
      <c r="DR24" s="613"/>
      <c r="DS24" s="613"/>
      <c r="DT24" s="613"/>
      <c r="DU24" s="613"/>
      <c r="DV24" s="614"/>
      <c r="DW24" s="617">
        <v>23.8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5461693</v>
      </c>
      <c r="S25" s="624"/>
      <c r="T25" s="624"/>
      <c r="U25" s="624"/>
      <c r="V25" s="624"/>
      <c r="W25" s="624"/>
      <c r="X25" s="624"/>
      <c r="Y25" s="625"/>
      <c r="Z25" s="626">
        <v>47.3</v>
      </c>
      <c r="AA25" s="626"/>
      <c r="AB25" s="626"/>
      <c r="AC25" s="626"/>
      <c r="AD25" s="627">
        <v>4972903</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v>483109</v>
      </c>
      <c r="BH25" s="624"/>
      <c r="BI25" s="624"/>
      <c r="BJ25" s="624"/>
      <c r="BK25" s="624"/>
      <c r="BL25" s="624"/>
      <c r="BM25" s="624"/>
      <c r="BN25" s="625"/>
      <c r="BO25" s="626">
        <v>9.3000000000000007</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1148852</v>
      </c>
      <c r="CS25" s="653"/>
      <c r="CT25" s="653"/>
      <c r="CU25" s="653"/>
      <c r="CV25" s="653"/>
      <c r="CW25" s="653"/>
      <c r="CX25" s="653"/>
      <c r="CY25" s="654"/>
      <c r="CZ25" s="628">
        <v>10.9</v>
      </c>
      <c r="DA25" s="655"/>
      <c r="DB25" s="655"/>
      <c r="DC25" s="658"/>
      <c r="DD25" s="632">
        <v>1038350</v>
      </c>
      <c r="DE25" s="653"/>
      <c r="DF25" s="653"/>
      <c r="DG25" s="653"/>
      <c r="DH25" s="653"/>
      <c r="DI25" s="653"/>
      <c r="DJ25" s="653"/>
      <c r="DK25" s="654"/>
      <c r="DL25" s="632">
        <v>1027389</v>
      </c>
      <c r="DM25" s="653"/>
      <c r="DN25" s="653"/>
      <c r="DO25" s="653"/>
      <c r="DP25" s="653"/>
      <c r="DQ25" s="653"/>
      <c r="DR25" s="653"/>
      <c r="DS25" s="653"/>
      <c r="DT25" s="653"/>
      <c r="DU25" s="653"/>
      <c r="DV25" s="654"/>
      <c r="DW25" s="628">
        <v>20.7</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624</v>
      </c>
      <c r="S26" s="624"/>
      <c r="T26" s="624"/>
      <c r="U26" s="624"/>
      <c r="V26" s="624"/>
      <c r="W26" s="624"/>
      <c r="X26" s="624"/>
      <c r="Y26" s="625"/>
      <c r="Z26" s="626">
        <v>0</v>
      </c>
      <c r="AA26" s="626"/>
      <c r="AB26" s="626"/>
      <c r="AC26" s="626"/>
      <c r="AD26" s="627">
        <v>624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740542</v>
      </c>
      <c r="CS26" s="624"/>
      <c r="CT26" s="624"/>
      <c r="CU26" s="624"/>
      <c r="CV26" s="624"/>
      <c r="CW26" s="624"/>
      <c r="CX26" s="624"/>
      <c r="CY26" s="625"/>
      <c r="CZ26" s="628">
        <v>7</v>
      </c>
      <c r="DA26" s="655"/>
      <c r="DB26" s="655"/>
      <c r="DC26" s="658"/>
      <c r="DD26" s="632">
        <v>652003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13442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5200041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403967</v>
      </c>
      <c r="CS27" s="653"/>
      <c r="CT27" s="653"/>
      <c r="CU27" s="653"/>
      <c r="CV27" s="653"/>
      <c r="CW27" s="653"/>
      <c r="CX27" s="653"/>
      <c r="CY27" s="654"/>
      <c r="CZ27" s="628">
        <v>3.8</v>
      </c>
      <c r="DA27" s="655"/>
      <c r="DB27" s="655"/>
      <c r="DC27" s="658"/>
      <c r="DD27" s="632">
        <v>165052</v>
      </c>
      <c r="DE27" s="653"/>
      <c r="DF27" s="653"/>
      <c r="DG27" s="653"/>
      <c r="DH27" s="653"/>
      <c r="DI27" s="653"/>
      <c r="DJ27" s="653"/>
      <c r="DK27" s="654"/>
      <c r="DL27" s="632">
        <v>153638</v>
      </c>
      <c r="DM27" s="653"/>
      <c r="DN27" s="653"/>
      <c r="DO27" s="653"/>
      <c r="DP27" s="653"/>
      <c r="DQ27" s="653"/>
      <c r="DR27" s="653"/>
      <c r="DS27" s="653"/>
      <c r="DT27" s="653"/>
      <c r="DU27" s="653"/>
      <c r="DV27" s="654"/>
      <c r="DW27" s="628">
        <v>3.1</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62269</v>
      </c>
      <c r="S28" s="624"/>
      <c r="T28" s="624"/>
      <c r="U28" s="624"/>
      <c r="V28" s="624"/>
      <c r="W28" s="624"/>
      <c r="X28" s="624"/>
      <c r="Y28" s="625"/>
      <c r="Z28" s="626">
        <v>0.5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706</v>
      </c>
      <c r="CS28" s="624"/>
      <c r="CT28" s="624"/>
      <c r="CU28" s="624"/>
      <c r="CV28" s="624"/>
      <c r="CW28" s="624"/>
      <c r="CX28" s="624"/>
      <c r="CY28" s="625"/>
      <c r="CZ28" s="628">
        <v>0</v>
      </c>
      <c r="DA28" s="655"/>
      <c r="DB28" s="655"/>
      <c r="DC28" s="658"/>
      <c r="DD28" s="632">
        <v>706</v>
      </c>
      <c r="DE28" s="624"/>
      <c r="DF28" s="624"/>
      <c r="DG28" s="624"/>
      <c r="DH28" s="624"/>
      <c r="DI28" s="624"/>
      <c r="DJ28" s="624"/>
      <c r="DK28" s="625"/>
      <c r="DL28" s="632">
        <v>706</v>
      </c>
      <c r="DM28" s="624"/>
      <c r="DN28" s="624"/>
      <c r="DO28" s="624"/>
      <c r="DP28" s="624"/>
      <c r="DQ28" s="624"/>
      <c r="DR28" s="624"/>
      <c r="DS28" s="624"/>
      <c r="DT28" s="624"/>
      <c r="DU28" s="624"/>
      <c r="DV28" s="625"/>
      <c r="DW28" s="628">
        <v>0</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6580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t="s">
        <v>122</v>
      </c>
      <c r="CS29" s="653"/>
      <c r="CT29" s="653"/>
      <c r="CU29" s="653"/>
      <c r="CV29" s="653"/>
      <c r="CW29" s="653"/>
      <c r="CX29" s="653"/>
      <c r="CY29" s="654"/>
      <c r="CZ29" s="628" t="s">
        <v>122</v>
      </c>
      <c r="DA29" s="655"/>
      <c r="DB29" s="655"/>
      <c r="DC29" s="658"/>
      <c r="DD29" s="632" t="s">
        <v>122</v>
      </c>
      <c r="DE29" s="653"/>
      <c r="DF29" s="653"/>
      <c r="DG29" s="653"/>
      <c r="DH29" s="653"/>
      <c r="DI29" s="653"/>
      <c r="DJ29" s="653"/>
      <c r="DK29" s="654"/>
      <c r="DL29" s="632" t="s">
        <v>122</v>
      </c>
      <c r="DM29" s="653"/>
      <c r="DN29" s="653"/>
      <c r="DO29" s="653"/>
      <c r="DP29" s="653"/>
      <c r="DQ29" s="653"/>
      <c r="DR29" s="653"/>
      <c r="DS29" s="653"/>
      <c r="DT29" s="653"/>
      <c r="DU29" s="653"/>
      <c r="DV29" s="654"/>
      <c r="DW29" s="628" t="s">
        <v>122</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2220527</v>
      </c>
      <c r="S30" s="624"/>
      <c r="T30" s="624"/>
      <c r="U30" s="624"/>
      <c r="V30" s="624"/>
      <c r="W30" s="624"/>
      <c r="X30" s="624"/>
      <c r="Y30" s="625"/>
      <c r="Z30" s="626">
        <v>19.2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t="s">
        <v>122</v>
      </c>
      <c r="CS30" s="624"/>
      <c r="CT30" s="624"/>
      <c r="CU30" s="624"/>
      <c r="CV30" s="624"/>
      <c r="CW30" s="624"/>
      <c r="CX30" s="624"/>
      <c r="CY30" s="625"/>
      <c r="CZ30" s="628" t="s">
        <v>122</v>
      </c>
      <c r="DA30" s="655"/>
      <c r="DB30" s="655"/>
      <c r="DC30" s="658"/>
      <c r="DD30" s="632" t="s">
        <v>122</v>
      </c>
      <c r="DE30" s="624"/>
      <c r="DF30" s="624"/>
      <c r="DG30" s="624"/>
      <c r="DH30" s="624"/>
      <c r="DI30" s="624"/>
      <c r="DJ30" s="624"/>
      <c r="DK30" s="625"/>
      <c r="DL30" s="632" t="s">
        <v>122</v>
      </c>
      <c r="DM30" s="624"/>
      <c r="DN30" s="624"/>
      <c r="DO30" s="624"/>
      <c r="DP30" s="624"/>
      <c r="DQ30" s="624"/>
      <c r="DR30" s="624"/>
      <c r="DS30" s="624"/>
      <c r="DT30" s="624"/>
      <c r="DU30" s="624"/>
      <c r="DV30" s="625"/>
      <c r="DW30" s="628" t="s">
        <v>122</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99.9</v>
      </c>
      <c r="BH31" s="667"/>
      <c r="BI31" s="667"/>
      <c r="BJ31" s="667"/>
      <c r="BK31" s="667"/>
      <c r="BL31" s="667"/>
      <c r="BM31" s="618">
        <v>99.7</v>
      </c>
      <c r="BN31" s="667"/>
      <c r="BO31" s="667"/>
      <c r="BP31" s="667"/>
      <c r="BQ31" s="668"/>
      <c r="BR31" s="670">
        <v>99.9</v>
      </c>
      <c r="BS31" s="667"/>
      <c r="BT31" s="667"/>
      <c r="BU31" s="667"/>
      <c r="BV31" s="667"/>
      <c r="BW31" s="667"/>
      <c r="BX31" s="618">
        <v>99.7</v>
      </c>
      <c r="BY31" s="667"/>
      <c r="BZ31" s="667"/>
      <c r="CA31" s="667"/>
      <c r="CB31" s="668"/>
      <c r="CD31" s="663"/>
      <c r="CE31" s="664"/>
      <c r="CF31" s="620" t="s">
        <v>301</v>
      </c>
      <c r="CG31" s="621"/>
      <c r="CH31" s="621"/>
      <c r="CI31" s="621"/>
      <c r="CJ31" s="621"/>
      <c r="CK31" s="621"/>
      <c r="CL31" s="621"/>
      <c r="CM31" s="621"/>
      <c r="CN31" s="621"/>
      <c r="CO31" s="621"/>
      <c r="CP31" s="621"/>
      <c r="CQ31" s="622"/>
      <c r="CR31" s="623" t="s">
        <v>122</v>
      </c>
      <c r="CS31" s="653"/>
      <c r="CT31" s="653"/>
      <c r="CU31" s="653"/>
      <c r="CV31" s="653"/>
      <c r="CW31" s="653"/>
      <c r="CX31" s="653"/>
      <c r="CY31" s="654"/>
      <c r="CZ31" s="628" t="s">
        <v>122</v>
      </c>
      <c r="DA31" s="655"/>
      <c r="DB31" s="655"/>
      <c r="DC31" s="658"/>
      <c r="DD31" s="632" t="s">
        <v>122</v>
      </c>
      <c r="DE31" s="653"/>
      <c r="DF31" s="653"/>
      <c r="DG31" s="653"/>
      <c r="DH31" s="653"/>
      <c r="DI31" s="653"/>
      <c r="DJ31" s="653"/>
      <c r="DK31" s="654"/>
      <c r="DL31" s="632" t="s">
        <v>122</v>
      </c>
      <c r="DM31" s="653"/>
      <c r="DN31" s="653"/>
      <c r="DO31" s="653"/>
      <c r="DP31" s="653"/>
      <c r="DQ31" s="653"/>
      <c r="DR31" s="653"/>
      <c r="DS31" s="653"/>
      <c r="DT31" s="653"/>
      <c r="DU31" s="653"/>
      <c r="DV31" s="654"/>
      <c r="DW31" s="628" t="s">
        <v>122</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746620</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99.6</v>
      </c>
      <c r="BH32" s="653"/>
      <c r="BI32" s="653"/>
      <c r="BJ32" s="653"/>
      <c r="BK32" s="653"/>
      <c r="BL32" s="653"/>
      <c r="BM32" s="629">
        <v>99.2</v>
      </c>
      <c r="BN32" s="653"/>
      <c r="BO32" s="653"/>
      <c r="BP32" s="653"/>
      <c r="BQ32" s="669"/>
      <c r="BR32" s="680">
        <v>99.4</v>
      </c>
      <c r="BS32" s="653"/>
      <c r="BT32" s="653"/>
      <c r="BU32" s="653"/>
      <c r="BV32" s="653"/>
      <c r="BW32" s="653"/>
      <c r="BX32" s="629">
        <v>98.8</v>
      </c>
      <c r="BY32" s="653"/>
      <c r="BZ32" s="653"/>
      <c r="CA32" s="653"/>
      <c r="CB32" s="669"/>
      <c r="CD32" s="665"/>
      <c r="CE32" s="666"/>
      <c r="CF32" s="620" t="s">
        <v>305</v>
      </c>
      <c r="CG32" s="621"/>
      <c r="CH32" s="621"/>
      <c r="CI32" s="621"/>
      <c r="CJ32" s="621"/>
      <c r="CK32" s="621"/>
      <c r="CL32" s="621"/>
      <c r="CM32" s="621"/>
      <c r="CN32" s="621"/>
      <c r="CO32" s="621"/>
      <c r="CP32" s="621"/>
      <c r="CQ32" s="622"/>
      <c r="CR32" s="623">
        <v>706</v>
      </c>
      <c r="CS32" s="624"/>
      <c r="CT32" s="624"/>
      <c r="CU32" s="624"/>
      <c r="CV32" s="624"/>
      <c r="CW32" s="624"/>
      <c r="CX32" s="624"/>
      <c r="CY32" s="625"/>
      <c r="CZ32" s="628">
        <v>0</v>
      </c>
      <c r="DA32" s="655"/>
      <c r="DB32" s="655"/>
      <c r="DC32" s="658"/>
      <c r="DD32" s="632">
        <v>706</v>
      </c>
      <c r="DE32" s="624"/>
      <c r="DF32" s="624"/>
      <c r="DG32" s="624"/>
      <c r="DH32" s="624"/>
      <c r="DI32" s="624"/>
      <c r="DJ32" s="624"/>
      <c r="DK32" s="625"/>
      <c r="DL32" s="632">
        <v>706</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34234</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100</v>
      </c>
      <c r="BH33" s="682"/>
      <c r="BI33" s="682"/>
      <c r="BJ33" s="682"/>
      <c r="BK33" s="682"/>
      <c r="BL33" s="682"/>
      <c r="BM33" s="683">
        <v>99.8</v>
      </c>
      <c r="BN33" s="682"/>
      <c r="BO33" s="682"/>
      <c r="BP33" s="682"/>
      <c r="BQ33" s="684"/>
      <c r="BR33" s="681">
        <v>100</v>
      </c>
      <c r="BS33" s="682"/>
      <c r="BT33" s="682"/>
      <c r="BU33" s="682"/>
      <c r="BV33" s="682"/>
      <c r="BW33" s="682"/>
      <c r="BX33" s="683">
        <v>99.8</v>
      </c>
      <c r="BY33" s="682"/>
      <c r="BZ33" s="682"/>
      <c r="CA33" s="682"/>
      <c r="CB33" s="684"/>
      <c r="CD33" s="620" t="s">
        <v>308</v>
      </c>
      <c r="CE33" s="621"/>
      <c r="CF33" s="621"/>
      <c r="CG33" s="621"/>
      <c r="CH33" s="621"/>
      <c r="CI33" s="621"/>
      <c r="CJ33" s="621"/>
      <c r="CK33" s="621"/>
      <c r="CL33" s="621"/>
      <c r="CM33" s="621"/>
      <c r="CN33" s="621"/>
      <c r="CO33" s="621"/>
      <c r="CP33" s="621"/>
      <c r="CQ33" s="622"/>
      <c r="CR33" s="623">
        <v>7810618</v>
      </c>
      <c r="CS33" s="653"/>
      <c r="CT33" s="653"/>
      <c r="CU33" s="653"/>
      <c r="CV33" s="653"/>
      <c r="CW33" s="653"/>
      <c r="CX33" s="653"/>
      <c r="CY33" s="654"/>
      <c r="CZ33" s="628">
        <v>74.3</v>
      </c>
      <c r="DA33" s="655"/>
      <c r="DB33" s="655"/>
      <c r="DC33" s="658"/>
      <c r="DD33" s="632">
        <v>5070383</v>
      </c>
      <c r="DE33" s="653"/>
      <c r="DF33" s="653"/>
      <c r="DG33" s="653"/>
      <c r="DH33" s="653"/>
      <c r="DI33" s="653"/>
      <c r="DJ33" s="653"/>
      <c r="DK33" s="654"/>
      <c r="DL33" s="632">
        <v>2947424</v>
      </c>
      <c r="DM33" s="653"/>
      <c r="DN33" s="653"/>
      <c r="DO33" s="653"/>
      <c r="DP33" s="653"/>
      <c r="DQ33" s="653"/>
      <c r="DR33" s="653"/>
      <c r="DS33" s="653"/>
      <c r="DT33" s="653"/>
      <c r="DU33" s="653"/>
      <c r="DV33" s="654"/>
      <c r="DW33" s="628">
        <v>59.3</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1113984</v>
      </c>
      <c r="S34" s="624"/>
      <c r="T34" s="624"/>
      <c r="U34" s="624"/>
      <c r="V34" s="624"/>
      <c r="W34" s="624"/>
      <c r="X34" s="624"/>
      <c r="Y34" s="625"/>
      <c r="Z34" s="626">
        <v>9.6999999999999993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1904600</v>
      </c>
      <c r="CS34" s="624"/>
      <c r="CT34" s="624"/>
      <c r="CU34" s="624"/>
      <c r="CV34" s="624"/>
      <c r="CW34" s="624"/>
      <c r="CX34" s="624"/>
      <c r="CY34" s="625"/>
      <c r="CZ34" s="628">
        <v>18.100000000000001</v>
      </c>
      <c r="DA34" s="655"/>
      <c r="DB34" s="655"/>
      <c r="DC34" s="658"/>
      <c r="DD34" s="632">
        <v>1310740</v>
      </c>
      <c r="DE34" s="624"/>
      <c r="DF34" s="624"/>
      <c r="DG34" s="624"/>
      <c r="DH34" s="624"/>
      <c r="DI34" s="624"/>
      <c r="DJ34" s="624"/>
      <c r="DK34" s="625"/>
      <c r="DL34" s="632">
        <v>1123326</v>
      </c>
      <c r="DM34" s="624"/>
      <c r="DN34" s="624"/>
      <c r="DO34" s="624"/>
      <c r="DP34" s="624"/>
      <c r="DQ34" s="624"/>
      <c r="DR34" s="624"/>
      <c r="DS34" s="624"/>
      <c r="DT34" s="624"/>
      <c r="DU34" s="624"/>
      <c r="DV34" s="625"/>
      <c r="DW34" s="628">
        <v>22.6</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1316292</v>
      </c>
      <c r="S35" s="624"/>
      <c r="T35" s="624"/>
      <c r="U35" s="624"/>
      <c r="V35" s="624"/>
      <c r="W35" s="624"/>
      <c r="X35" s="624"/>
      <c r="Y35" s="625"/>
      <c r="Z35" s="626">
        <v>11.4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134702</v>
      </c>
      <c r="CS35" s="653"/>
      <c r="CT35" s="653"/>
      <c r="CU35" s="653"/>
      <c r="CV35" s="653"/>
      <c r="CW35" s="653"/>
      <c r="CX35" s="653"/>
      <c r="CY35" s="654"/>
      <c r="CZ35" s="628">
        <v>1.3</v>
      </c>
      <c r="DA35" s="655"/>
      <c r="DB35" s="655"/>
      <c r="DC35" s="658"/>
      <c r="DD35" s="632">
        <v>80257</v>
      </c>
      <c r="DE35" s="653"/>
      <c r="DF35" s="653"/>
      <c r="DG35" s="653"/>
      <c r="DH35" s="653"/>
      <c r="DI35" s="653"/>
      <c r="DJ35" s="653"/>
      <c r="DK35" s="654"/>
      <c r="DL35" s="632">
        <v>80257</v>
      </c>
      <c r="DM35" s="653"/>
      <c r="DN35" s="653"/>
      <c r="DO35" s="653"/>
      <c r="DP35" s="653"/>
      <c r="DQ35" s="653"/>
      <c r="DR35" s="653"/>
      <c r="DS35" s="653"/>
      <c r="DT35" s="653"/>
      <c r="DU35" s="653"/>
      <c r="DV35" s="654"/>
      <c r="DW35" s="628">
        <v>1.6</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326129</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1616483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19504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3613521</v>
      </c>
      <c r="CS36" s="624"/>
      <c r="CT36" s="624"/>
      <c r="CU36" s="624"/>
      <c r="CV36" s="624"/>
      <c r="CW36" s="624"/>
      <c r="CX36" s="624"/>
      <c r="CY36" s="625"/>
      <c r="CZ36" s="628">
        <v>34.4</v>
      </c>
      <c r="DA36" s="655"/>
      <c r="DB36" s="655"/>
      <c r="DC36" s="658"/>
      <c r="DD36" s="632">
        <v>2311513</v>
      </c>
      <c r="DE36" s="624"/>
      <c r="DF36" s="624"/>
      <c r="DG36" s="624"/>
      <c r="DH36" s="624"/>
      <c r="DI36" s="624"/>
      <c r="DJ36" s="624"/>
      <c r="DK36" s="625"/>
      <c r="DL36" s="632">
        <v>1496105</v>
      </c>
      <c r="DM36" s="624"/>
      <c r="DN36" s="624"/>
      <c r="DO36" s="624"/>
      <c r="DP36" s="624"/>
      <c r="DQ36" s="624"/>
      <c r="DR36" s="624"/>
      <c r="DS36" s="624"/>
      <c r="DT36" s="624"/>
      <c r="DU36" s="624"/>
      <c r="DV36" s="625"/>
      <c r="DW36" s="628">
        <v>30.1</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236652</v>
      </c>
      <c r="S37" s="624"/>
      <c r="T37" s="624"/>
      <c r="U37" s="624"/>
      <c r="V37" s="624"/>
      <c r="W37" s="624"/>
      <c r="X37" s="624"/>
      <c r="Y37" s="625"/>
      <c r="Z37" s="626">
        <v>2.1</v>
      </c>
      <c r="AA37" s="626"/>
      <c r="AB37" s="626"/>
      <c r="AC37" s="626"/>
      <c r="AD37" s="627">
        <v>633</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1057481</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-11198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1742</v>
      </c>
      <c r="CS37" s="653"/>
      <c r="CT37" s="653"/>
      <c r="CU37" s="653"/>
      <c r="CV37" s="653"/>
      <c r="CW37" s="653"/>
      <c r="CX37" s="653"/>
      <c r="CY37" s="654"/>
      <c r="CZ37" s="628">
        <v>0</v>
      </c>
      <c r="DA37" s="655"/>
      <c r="DB37" s="655"/>
      <c r="DC37" s="658"/>
      <c r="DD37" s="632">
        <v>1740</v>
      </c>
      <c r="DE37" s="653"/>
      <c r="DF37" s="653"/>
      <c r="DG37" s="653"/>
      <c r="DH37" s="653"/>
      <c r="DI37" s="653"/>
      <c r="DJ37" s="653"/>
      <c r="DK37" s="654"/>
      <c r="DL37" s="632">
        <v>1737</v>
      </c>
      <c r="DM37" s="653"/>
      <c r="DN37" s="653"/>
      <c r="DO37" s="653"/>
      <c r="DP37" s="653"/>
      <c r="DQ37" s="653"/>
      <c r="DR37" s="653"/>
      <c r="DS37" s="653"/>
      <c r="DT37" s="653"/>
      <c r="DU37" s="653"/>
      <c r="DV37" s="654"/>
      <c r="DW37" s="628">
        <v>0</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t="s">
        <v>122</v>
      </c>
      <c r="S38" s="624"/>
      <c r="T38" s="624"/>
      <c r="U38" s="624"/>
      <c r="V38" s="624"/>
      <c r="W38" s="624"/>
      <c r="X38" s="624"/>
      <c r="Y38" s="625"/>
      <c r="Z38" s="626" t="s">
        <v>122</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247742</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725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311260</v>
      </c>
      <c r="CS38" s="624"/>
      <c r="CT38" s="624"/>
      <c r="CU38" s="624"/>
      <c r="CV38" s="624"/>
      <c r="CW38" s="624"/>
      <c r="CX38" s="624"/>
      <c r="CY38" s="625"/>
      <c r="CZ38" s="628">
        <v>3</v>
      </c>
      <c r="DA38" s="655"/>
      <c r="DB38" s="655"/>
      <c r="DC38" s="658"/>
      <c r="DD38" s="632">
        <v>251598</v>
      </c>
      <c r="DE38" s="624"/>
      <c r="DF38" s="624"/>
      <c r="DG38" s="624"/>
      <c r="DH38" s="624"/>
      <c r="DI38" s="624"/>
      <c r="DJ38" s="624"/>
      <c r="DK38" s="625"/>
      <c r="DL38" s="632">
        <v>247714</v>
      </c>
      <c r="DM38" s="624"/>
      <c r="DN38" s="624"/>
      <c r="DO38" s="624"/>
      <c r="DP38" s="624"/>
      <c r="DQ38" s="624"/>
      <c r="DR38" s="624"/>
      <c r="DS38" s="624"/>
      <c r="DT38" s="624"/>
      <c r="DU38" s="624"/>
      <c r="DV38" s="625"/>
      <c r="DW38" s="628">
        <v>5</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1315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1713513</v>
      </c>
      <c r="CS39" s="653"/>
      <c r="CT39" s="653"/>
      <c r="CU39" s="653"/>
      <c r="CV39" s="653"/>
      <c r="CW39" s="653"/>
      <c r="CX39" s="653"/>
      <c r="CY39" s="654"/>
      <c r="CZ39" s="628">
        <v>16.3</v>
      </c>
      <c r="DA39" s="655"/>
      <c r="DB39" s="655"/>
      <c r="DC39" s="658"/>
      <c r="DD39" s="632">
        <v>1116253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133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133022</v>
      </c>
      <c r="CS40" s="624"/>
      <c r="CT40" s="624"/>
      <c r="CU40" s="624"/>
      <c r="CV40" s="624"/>
      <c r="CW40" s="624"/>
      <c r="CX40" s="624"/>
      <c r="CY40" s="625"/>
      <c r="CZ40" s="628">
        <v>1.3</v>
      </c>
      <c r="DA40" s="655"/>
      <c r="DB40" s="655"/>
      <c r="DC40" s="658"/>
      <c r="DD40" s="632">
        <v>22</v>
      </c>
      <c r="DE40" s="624"/>
      <c r="DF40" s="624"/>
      <c r="DG40" s="624"/>
      <c r="DH40" s="624"/>
      <c r="DI40" s="624"/>
      <c r="DJ40" s="624"/>
      <c r="DK40" s="625"/>
      <c r="DL40" s="632">
        <v>22</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11539046</v>
      </c>
      <c r="S41" s="699"/>
      <c r="T41" s="699"/>
      <c r="U41" s="699"/>
      <c r="V41" s="699"/>
      <c r="W41" s="699"/>
      <c r="X41" s="699"/>
      <c r="Y41" s="700"/>
      <c r="Z41" s="701">
        <v>100</v>
      </c>
      <c r="AA41" s="701"/>
      <c r="AB41" s="701"/>
      <c r="AC41" s="701"/>
      <c r="AD41" s="702">
        <v>4974160</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68445</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242815</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408</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1143286</v>
      </c>
      <c r="CS42" s="653"/>
      <c r="CT42" s="653"/>
      <c r="CU42" s="653"/>
      <c r="CV42" s="653"/>
      <c r="CW42" s="653"/>
      <c r="CX42" s="653"/>
      <c r="CY42" s="654"/>
      <c r="CZ42" s="628">
        <v>10.9</v>
      </c>
      <c r="DA42" s="655"/>
      <c r="DB42" s="655"/>
      <c r="DC42" s="658"/>
      <c r="DD42" s="632">
        <v>600058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32904</v>
      </c>
      <c r="CS43" s="653"/>
      <c r="CT43" s="653"/>
      <c r="CU43" s="653"/>
      <c r="CV43" s="653"/>
      <c r="CW43" s="653"/>
      <c r="CX43" s="653"/>
      <c r="CY43" s="654"/>
      <c r="CZ43" s="628">
        <v>0.3</v>
      </c>
      <c r="DA43" s="655"/>
      <c r="DB43" s="655"/>
      <c r="DC43" s="658"/>
      <c r="DD43" s="632">
        <v>32904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1003085</v>
      </c>
      <c r="CS44" s="624"/>
      <c r="CT44" s="624"/>
      <c r="CU44" s="624"/>
      <c r="CV44" s="624"/>
      <c r="CW44" s="624"/>
      <c r="CX44" s="624"/>
      <c r="CY44" s="625"/>
      <c r="CZ44" s="628">
        <v>9.5</v>
      </c>
      <c r="DA44" s="629"/>
      <c r="DB44" s="629"/>
      <c r="DC44" s="635"/>
      <c r="DD44" s="632">
        <v>557120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166599</v>
      </c>
      <c r="CS45" s="653"/>
      <c r="CT45" s="653"/>
      <c r="CU45" s="653"/>
      <c r="CV45" s="653"/>
      <c r="CW45" s="653"/>
      <c r="CX45" s="653"/>
      <c r="CY45" s="654"/>
      <c r="CZ45" s="628">
        <v>1.6</v>
      </c>
      <c r="DA45" s="655"/>
      <c r="DB45" s="655"/>
      <c r="DC45" s="658"/>
      <c r="DD45" s="632">
        <v>123189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836486</v>
      </c>
      <c r="CS46" s="624"/>
      <c r="CT46" s="624"/>
      <c r="CU46" s="624"/>
      <c r="CV46" s="624"/>
      <c r="CW46" s="624"/>
      <c r="CX46" s="624"/>
      <c r="CY46" s="625"/>
      <c r="CZ46" s="628">
        <v>8</v>
      </c>
      <c r="DA46" s="629"/>
      <c r="DB46" s="629"/>
      <c r="DC46" s="635"/>
      <c r="DD46" s="632">
        <v>433931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140201</v>
      </c>
      <c r="CS47" s="653"/>
      <c r="CT47" s="653"/>
      <c r="CU47" s="653"/>
      <c r="CV47" s="653"/>
      <c r="CW47" s="653"/>
      <c r="CX47" s="653"/>
      <c r="CY47" s="654"/>
      <c r="CZ47" s="628">
        <v>1.3</v>
      </c>
      <c r="DA47" s="655"/>
      <c r="DB47" s="655"/>
      <c r="DC47" s="658"/>
      <c r="DD47" s="632">
        <v>42938</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10507429</v>
      </c>
      <c r="CS49" s="682"/>
      <c r="CT49" s="682"/>
      <c r="CU49" s="682"/>
      <c r="CV49" s="682"/>
      <c r="CW49" s="682"/>
      <c r="CX49" s="682"/>
      <c r="CY49" s="711"/>
      <c r="CZ49" s="703">
        <v>100</v>
      </c>
      <c r="DA49" s="712"/>
      <c r="DB49" s="712"/>
      <c r="DC49" s="713"/>
      <c r="DD49" s="714">
        <v>6874549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FfPYuRKOzFiU5v2XZA/QLwM5nWRUUZv8YNTLXJviLwvHOKC4ng+WmHoDkedNiWb+UfR6JC65Qic2u59NDcfg==" saltValue="a7ipkzuOqVE9GV2g6RlQ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11539</v>
      </c>
      <c r="R7" s="753"/>
      <c r="S7" s="753"/>
      <c r="T7" s="753"/>
      <c r="U7" s="753"/>
      <c r="V7" s="753">
        <v>10507</v>
      </c>
      <c r="W7" s="753"/>
      <c r="X7" s="753"/>
      <c r="Y7" s="753"/>
      <c r="Z7" s="753"/>
      <c r="AA7" s="753">
        <v>1032</v>
      </c>
      <c r="AB7" s="753"/>
      <c r="AC7" s="753"/>
      <c r="AD7" s="753"/>
      <c r="AE7" s="754"/>
      <c r="AF7" s="755">
        <v>631</v>
      </c>
      <c r="AG7" s="756"/>
      <c r="AH7" s="756"/>
      <c r="AI7" s="756"/>
      <c r="AJ7" s="757"/>
      <c r="AK7" s="758">
        <v>1316</v>
      </c>
      <c r="AL7" s="759"/>
      <c r="AM7" s="759"/>
      <c r="AN7" s="759"/>
      <c r="AO7" s="759"/>
      <c r="AP7" s="759" t="s">
        <v>548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11</v>
      </c>
      <c r="CI7" s="744"/>
      <c r="CJ7" s="744"/>
      <c r="CK7" s="744"/>
      <c r="CL7" s="745"/>
      <c r="CM7" s="743">
        <v>48</v>
      </c>
      <c r="CN7" s="744"/>
      <c r="CO7" s="744"/>
      <c r="CP7" s="744"/>
      <c r="CQ7" s="745"/>
      <c r="CR7" s="743">
        <v>20</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f>SUM(Q7)</f>
        <v>11539</v>
      </c>
      <c r="R23" s="793"/>
      <c r="S23" s="793"/>
      <c r="T23" s="793"/>
      <c r="U23" s="793"/>
      <c r="V23" s="793">
        <f>SUM(V7)</f>
        <v>10507</v>
      </c>
      <c r="W23" s="793"/>
      <c r="X23" s="793"/>
      <c r="Y23" s="793"/>
      <c r="Z23" s="793"/>
      <c r="AA23" s="793">
        <f>SUM(AA7)</f>
        <v>1032</v>
      </c>
      <c r="AB23" s="793"/>
      <c r="AC23" s="793"/>
      <c r="AD23" s="793"/>
      <c r="AE23" s="794"/>
      <c r="AF23" s="795">
        <v>631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938</v>
      </c>
      <c r="R28" s="823"/>
      <c r="S28" s="823"/>
      <c r="T28" s="823"/>
      <c r="U28" s="823"/>
      <c r="V28" s="823">
        <v>918</v>
      </c>
      <c r="W28" s="823"/>
      <c r="X28" s="823"/>
      <c r="Y28" s="823"/>
      <c r="Z28" s="823"/>
      <c r="AA28" s="823">
        <v>20</v>
      </c>
      <c r="AB28" s="823"/>
      <c r="AC28" s="823"/>
      <c r="AD28" s="823"/>
      <c r="AE28" s="824"/>
      <c r="AF28" s="825">
        <v>20</v>
      </c>
      <c r="AG28" s="823"/>
      <c r="AH28" s="823"/>
      <c r="AI28" s="823"/>
      <c r="AJ28" s="826"/>
      <c r="AK28" s="827">
        <v>69</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753</v>
      </c>
      <c r="R29" s="784"/>
      <c r="S29" s="784"/>
      <c r="T29" s="784"/>
      <c r="U29" s="784"/>
      <c r="V29" s="784">
        <v>725</v>
      </c>
      <c r="W29" s="784"/>
      <c r="X29" s="784"/>
      <c r="Y29" s="784"/>
      <c r="Z29" s="784"/>
      <c r="AA29" s="784">
        <v>28</v>
      </c>
      <c r="AB29" s="784"/>
      <c r="AC29" s="784"/>
      <c r="AD29" s="784"/>
      <c r="AE29" s="785"/>
      <c r="AF29" s="786">
        <v>28</v>
      </c>
      <c r="AG29" s="787"/>
      <c r="AH29" s="787"/>
      <c r="AI29" s="787"/>
      <c r="AJ29" s="788"/>
      <c r="AK29" s="834">
        <v>130</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94</v>
      </c>
      <c r="R30" s="784"/>
      <c r="S30" s="784"/>
      <c r="T30" s="784"/>
      <c r="U30" s="784"/>
      <c r="V30" s="784">
        <v>92</v>
      </c>
      <c r="W30" s="784"/>
      <c r="X30" s="784"/>
      <c r="Y30" s="784"/>
      <c r="Z30" s="784"/>
      <c r="AA30" s="784">
        <v>2</v>
      </c>
      <c r="AB30" s="784"/>
      <c r="AC30" s="784"/>
      <c r="AD30" s="784"/>
      <c r="AE30" s="785"/>
      <c r="AF30" s="786">
        <v>2</v>
      </c>
      <c r="AG30" s="787"/>
      <c r="AH30" s="787"/>
      <c r="AI30" s="787"/>
      <c r="AJ30" s="788"/>
      <c r="AK30" s="834">
        <v>40</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439</v>
      </c>
      <c r="R31" s="784"/>
      <c r="S31" s="784"/>
      <c r="T31" s="784"/>
      <c r="U31" s="784"/>
      <c r="V31" s="784">
        <v>396</v>
      </c>
      <c r="W31" s="784"/>
      <c r="X31" s="784"/>
      <c r="Y31" s="784"/>
      <c r="Z31" s="784"/>
      <c r="AA31" s="784">
        <v>47</v>
      </c>
      <c r="AB31" s="784"/>
      <c r="AC31" s="784"/>
      <c r="AD31" s="784"/>
      <c r="AE31" s="785"/>
      <c r="AF31" s="786">
        <v>74</v>
      </c>
      <c r="AG31" s="787"/>
      <c r="AH31" s="787"/>
      <c r="AI31" s="787"/>
      <c r="AJ31" s="788"/>
      <c r="AK31" s="834">
        <v>243</v>
      </c>
      <c r="AL31" s="830"/>
      <c r="AM31" s="830"/>
      <c r="AN31" s="830"/>
      <c r="AO31" s="830"/>
      <c r="AP31" s="830">
        <v>711</v>
      </c>
      <c r="AQ31" s="830"/>
      <c r="AR31" s="830"/>
      <c r="AS31" s="830"/>
      <c r="AT31" s="830"/>
      <c r="AU31" s="830">
        <v>639</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1171</v>
      </c>
      <c r="R32" s="784"/>
      <c r="S32" s="784"/>
      <c r="T32" s="784"/>
      <c r="U32" s="784"/>
      <c r="V32" s="784">
        <v>1114</v>
      </c>
      <c r="W32" s="784"/>
      <c r="X32" s="784"/>
      <c r="Y32" s="784"/>
      <c r="Z32" s="784"/>
      <c r="AA32" s="784">
        <v>58</v>
      </c>
      <c r="AB32" s="784"/>
      <c r="AC32" s="784"/>
      <c r="AD32" s="784"/>
      <c r="AE32" s="785"/>
      <c r="AF32" s="786">
        <v>14</v>
      </c>
      <c r="AG32" s="787"/>
      <c r="AH32" s="787"/>
      <c r="AI32" s="787"/>
      <c r="AJ32" s="788"/>
      <c r="AK32" s="834">
        <v>135</v>
      </c>
      <c r="AL32" s="830"/>
      <c r="AM32" s="830"/>
      <c r="AN32" s="830"/>
      <c r="AO32" s="830"/>
      <c r="AP32" s="830">
        <v>1151</v>
      </c>
      <c r="AQ32" s="830"/>
      <c r="AR32" s="830"/>
      <c r="AS32" s="830"/>
      <c r="AT32" s="830"/>
      <c r="AU32" s="830">
        <v>983</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138</v>
      </c>
      <c r="AG63" s="844"/>
      <c r="AH63" s="844"/>
      <c r="AI63" s="844"/>
      <c r="AJ63" s="845"/>
      <c r="AK63" s="846"/>
      <c r="AL63" s="841"/>
      <c r="AM63" s="841"/>
      <c r="AN63" s="841"/>
      <c r="AO63" s="841"/>
      <c r="AP63" s="844">
        <f>SUM(AP28:AT32)</f>
        <v>1862</v>
      </c>
      <c r="AQ63" s="844"/>
      <c r="AR63" s="844"/>
      <c r="AS63" s="844"/>
      <c r="AT63" s="844"/>
      <c r="AU63" s="844">
        <f>SUM(AU28:AY32)</f>
        <v>1622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127</v>
      </c>
      <c r="R68" s="866"/>
      <c r="S68" s="866"/>
      <c r="T68" s="866"/>
      <c r="U68" s="866"/>
      <c r="V68" s="866">
        <v>122</v>
      </c>
      <c r="W68" s="866"/>
      <c r="X68" s="866"/>
      <c r="Y68" s="866"/>
      <c r="Z68" s="866"/>
      <c r="AA68" s="866">
        <v>5</v>
      </c>
      <c r="AB68" s="866"/>
      <c r="AC68" s="866"/>
      <c r="AD68" s="866"/>
      <c r="AE68" s="866"/>
      <c r="AF68" s="866">
        <v>5</v>
      </c>
      <c r="AG68" s="866"/>
      <c r="AH68" s="866"/>
      <c r="AI68" s="866"/>
      <c r="AJ68" s="866"/>
      <c r="AK68" s="866">
        <v>40</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2877</v>
      </c>
      <c r="R69" s="830"/>
      <c r="S69" s="830"/>
      <c r="T69" s="830"/>
      <c r="U69" s="830"/>
      <c r="V69" s="830">
        <v>2785</v>
      </c>
      <c r="W69" s="830"/>
      <c r="X69" s="830"/>
      <c r="Y69" s="830"/>
      <c r="Z69" s="830"/>
      <c r="AA69" s="830">
        <v>92</v>
      </c>
      <c r="AB69" s="830"/>
      <c r="AC69" s="830"/>
      <c r="AD69" s="830"/>
      <c r="AE69" s="830"/>
      <c r="AF69" s="830">
        <v>92</v>
      </c>
      <c r="AG69" s="830"/>
      <c r="AH69" s="830"/>
      <c r="AI69" s="830"/>
      <c r="AJ69" s="830"/>
      <c r="AK69" s="830">
        <v>10</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140745</v>
      </c>
      <c r="R70" s="830"/>
      <c r="S70" s="830"/>
      <c r="T70" s="830"/>
      <c r="U70" s="830"/>
      <c r="V70" s="830">
        <v>139623</v>
      </c>
      <c r="W70" s="830"/>
      <c r="X70" s="830"/>
      <c r="Y70" s="830"/>
      <c r="Z70" s="830"/>
      <c r="AA70" s="830">
        <v>1121</v>
      </c>
      <c r="AB70" s="830"/>
      <c r="AC70" s="830"/>
      <c r="AD70" s="830"/>
      <c r="AE70" s="830"/>
      <c r="AF70" s="830">
        <v>206</v>
      </c>
      <c r="AG70" s="830"/>
      <c r="AH70" s="830"/>
      <c r="AI70" s="830"/>
      <c r="AJ70" s="830"/>
      <c r="AK70" s="830">
        <v>773</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21</v>
      </c>
      <c r="R71" s="830"/>
      <c r="S71" s="830"/>
      <c r="T71" s="830"/>
      <c r="U71" s="830"/>
      <c r="V71" s="830">
        <v>20</v>
      </c>
      <c r="W71" s="830"/>
      <c r="X71" s="830"/>
      <c r="Y71" s="830"/>
      <c r="Z71" s="830"/>
      <c r="AA71" s="830" t="s">
        <v>548</v>
      </c>
      <c r="AB71" s="830"/>
      <c r="AC71" s="830"/>
      <c r="AD71" s="830"/>
      <c r="AE71" s="830"/>
      <c r="AF71" s="830" t="s">
        <v>548</v>
      </c>
      <c r="AG71" s="830"/>
      <c r="AH71" s="830"/>
      <c r="AI71" s="830"/>
      <c r="AJ71" s="830"/>
      <c r="AK71" s="830" t="s">
        <v>548</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SUM(AF68:AJ71)</f>
        <v>303</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3900</v>
      </c>
      <c r="AB110" s="900"/>
      <c r="AC110" s="900"/>
      <c r="AD110" s="900"/>
      <c r="AE110" s="901"/>
      <c r="AF110" s="902">
        <v>3900</v>
      </c>
      <c r="AG110" s="900"/>
      <c r="AH110" s="900"/>
      <c r="AI110" s="900"/>
      <c r="AJ110" s="901"/>
      <c r="AK110" s="902" t="s">
        <v>122</v>
      </c>
      <c r="AL110" s="900"/>
      <c r="AM110" s="900"/>
      <c r="AN110" s="900"/>
      <c r="AO110" s="901"/>
      <c r="AP110" s="903" t="s">
        <v>122</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3900</v>
      </c>
      <c r="BR110" s="931"/>
      <c r="BS110" s="931"/>
      <c r="BT110" s="931"/>
      <c r="BU110" s="931"/>
      <c r="BV110" s="931" t="s">
        <v>122</v>
      </c>
      <c r="BW110" s="931"/>
      <c r="BX110" s="931"/>
      <c r="BY110" s="931"/>
      <c r="BZ110" s="931"/>
      <c r="CA110" s="931" t="s">
        <v>122</v>
      </c>
      <c r="CB110" s="931"/>
      <c r="CC110" s="931"/>
      <c r="CD110" s="931"/>
      <c r="CE110" s="931"/>
      <c r="CF110" s="944" t="s">
        <v>122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1900346</v>
      </c>
      <c r="BR112" s="926"/>
      <c r="BS112" s="926"/>
      <c r="BT112" s="926"/>
      <c r="BU112" s="926"/>
      <c r="BV112" s="926">
        <v>1709606</v>
      </c>
      <c r="BW112" s="926"/>
      <c r="BX112" s="926"/>
      <c r="BY112" s="926"/>
      <c r="BZ112" s="926"/>
      <c r="CA112" s="926">
        <v>1620537</v>
      </c>
      <c r="CB112" s="926"/>
      <c r="CC112" s="926"/>
      <c r="CD112" s="926"/>
      <c r="CE112" s="926"/>
      <c r="CF112" s="920">
        <v>34.799999999999997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206448</v>
      </c>
      <c r="AB113" s="938"/>
      <c r="AC113" s="938"/>
      <c r="AD113" s="938"/>
      <c r="AE113" s="939"/>
      <c r="AF113" s="940">
        <v>199130</v>
      </c>
      <c r="AG113" s="938"/>
      <c r="AH113" s="938"/>
      <c r="AI113" s="938"/>
      <c r="AJ113" s="939"/>
      <c r="AK113" s="940">
        <v>216566</v>
      </c>
      <c r="AL113" s="938"/>
      <c r="AM113" s="938"/>
      <c r="AN113" s="938"/>
      <c r="AO113" s="939"/>
      <c r="AP113" s="941">
        <v>4.5999999999999996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504427</v>
      </c>
      <c r="BR114" s="926"/>
      <c r="BS114" s="926"/>
      <c r="BT114" s="926"/>
      <c r="BU114" s="926"/>
      <c r="BV114" s="926">
        <v>549688</v>
      </c>
      <c r="BW114" s="926"/>
      <c r="BX114" s="926"/>
      <c r="BY114" s="926"/>
      <c r="BZ114" s="926"/>
      <c r="CA114" s="926">
        <v>667840</v>
      </c>
      <c r="CB114" s="926"/>
      <c r="CC114" s="926"/>
      <c r="CD114" s="926"/>
      <c r="CE114" s="926"/>
      <c r="CF114" s="920">
        <v>14.3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210348</v>
      </c>
      <c r="AB117" s="979"/>
      <c r="AC117" s="979"/>
      <c r="AD117" s="979"/>
      <c r="AE117" s="980"/>
      <c r="AF117" s="981">
        <v>203030</v>
      </c>
      <c r="AG117" s="979"/>
      <c r="AH117" s="979"/>
      <c r="AI117" s="979"/>
      <c r="AJ117" s="980"/>
      <c r="AK117" s="981">
        <v>216566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2408673</v>
      </c>
      <c r="BR119" s="1000"/>
      <c r="BS119" s="1000"/>
      <c r="BT119" s="1000"/>
      <c r="BU119" s="1000"/>
      <c r="BV119" s="1000">
        <v>2259294</v>
      </c>
      <c r="BW119" s="1000"/>
      <c r="BX119" s="1000"/>
      <c r="BY119" s="1000"/>
      <c r="BZ119" s="1000"/>
      <c r="CA119" s="1000">
        <v>2288377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11493889</v>
      </c>
      <c r="BR120" s="931"/>
      <c r="BS120" s="931"/>
      <c r="BT120" s="931"/>
      <c r="BU120" s="931"/>
      <c r="BV120" s="931">
        <v>14708477</v>
      </c>
      <c r="BW120" s="931"/>
      <c r="BX120" s="931"/>
      <c r="BY120" s="931"/>
      <c r="BZ120" s="931"/>
      <c r="CA120" s="931">
        <v>15941787</v>
      </c>
      <c r="CB120" s="931"/>
      <c r="CC120" s="931"/>
      <c r="CD120" s="931"/>
      <c r="CE120" s="931"/>
      <c r="CF120" s="944">
        <v>342.2</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1007665</v>
      </c>
      <c r="DM120" s="931"/>
      <c r="DN120" s="931"/>
      <c r="DO120" s="931"/>
      <c r="DP120" s="931"/>
      <c r="DQ120" s="931">
        <v>982151</v>
      </c>
      <c r="DR120" s="931"/>
      <c r="DS120" s="931"/>
      <c r="DT120" s="931"/>
      <c r="DU120" s="931"/>
      <c r="DV120" s="932">
        <v>21.1</v>
      </c>
      <c r="DW120" s="932"/>
      <c r="DX120" s="932"/>
      <c r="DY120" s="932"/>
      <c r="DZ120" s="933"/>
    </row>
    <row r="121" spans="1:130" s="218"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670058</v>
      </c>
      <c r="DH121" s="926"/>
      <c r="DI121" s="926"/>
      <c r="DJ121" s="926"/>
      <c r="DK121" s="926"/>
      <c r="DL121" s="926">
        <v>701941</v>
      </c>
      <c r="DM121" s="926"/>
      <c r="DN121" s="926"/>
      <c r="DO121" s="926"/>
      <c r="DP121" s="926"/>
      <c r="DQ121" s="926">
        <v>638386</v>
      </c>
      <c r="DR121" s="926"/>
      <c r="DS121" s="926"/>
      <c r="DT121" s="926"/>
      <c r="DU121" s="926"/>
      <c r="DV121" s="927">
        <v>13.7</v>
      </c>
      <c r="DW121" s="927"/>
      <c r="DX121" s="927"/>
      <c r="DY121" s="927"/>
      <c r="DZ121" s="928"/>
    </row>
    <row r="122" spans="1:130" s="218"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1205659</v>
      </c>
      <c r="BR122" s="1000"/>
      <c r="BS122" s="1000"/>
      <c r="BT122" s="1000"/>
      <c r="BU122" s="1000"/>
      <c r="BV122" s="1000">
        <v>1059720</v>
      </c>
      <c r="BW122" s="1000"/>
      <c r="BX122" s="1000"/>
      <c r="BY122" s="1000"/>
      <c r="BZ122" s="1000"/>
      <c r="CA122" s="1000">
        <v>918704</v>
      </c>
      <c r="CB122" s="1000"/>
      <c r="CC122" s="1000"/>
      <c r="CD122" s="1000"/>
      <c r="CE122" s="1000"/>
      <c r="CF122" s="1017">
        <v>19.7</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4">
        <v>12699548</v>
      </c>
      <c r="BR123" s="1031"/>
      <c r="BS123" s="1031"/>
      <c r="BT123" s="1031"/>
      <c r="BU123" s="1031"/>
      <c r="BV123" s="1031">
        <v>15768197</v>
      </c>
      <c r="BW123" s="1031"/>
      <c r="BX123" s="1031"/>
      <c r="BY123" s="1031"/>
      <c r="BZ123" s="1031"/>
      <c r="CA123" s="1031">
        <v>16860491</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1230288</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3255295</v>
      </c>
      <c r="AB129" s="959"/>
      <c r="AC129" s="959"/>
      <c r="AD129" s="959"/>
      <c r="AE129" s="960"/>
      <c r="AF129" s="961">
        <v>4510539</v>
      </c>
      <c r="AG129" s="959"/>
      <c r="AH129" s="959"/>
      <c r="AI129" s="959"/>
      <c r="AJ129" s="960"/>
      <c r="AK129" s="961">
        <v>4798581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167678</v>
      </c>
      <c r="AB130" s="959"/>
      <c r="AC130" s="959"/>
      <c r="AD130" s="959"/>
      <c r="AE130" s="960"/>
      <c r="AF130" s="961">
        <v>155983</v>
      </c>
      <c r="AG130" s="959"/>
      <c r="AH130" s="959"/>
      <c r="AI130" s="959"/>
      <c r="AJ130" s="960"/>
      <c r="AK130" s="961">
        <v>140285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3087617</v>
      </c>
      <c r="AB131" s="986"/>
      <c r="AC131" s="986"/>
      <c r="AD131" s="986"/>
      <c r="AE131" s="987"/>
      <c r="AF131" s="985">
        <v>4354556</v>
      </c>
      <c r="AG131" s="986"/>
      <c r="AH131" s="986"/>
      <c r="AI131" s="986"/>
      <c r="AJ131" s="987"/>
      <c r="AK131" s="985">
        <v>4658296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1.381971922</v>
      </c>
      <c r="AB132" s="1097"/>
      <c r="AC132" s="1097"/>
      <c r="AD132" s="1097"/>
      <c r="AE132" s="1098"/>
      <c r="AF132" s="1099">
        <v>1.080408657</v>
      </c>
      <c r="AG132" s="1097"/>
      <c r="AH132" s="1097"/>
      <c r="AI132" s="1097"/>
      <c r="AJ132" s="1098"/>
      <c r="AK132" s="1099">
        <v>1.6375301179999999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v>
      </c>
      <c r="AB133" s="1080"/>
      <c r="AC133" s="1080"/>
      <c r="AD133" s="1080"/>
      <c r="AE133" s="1081"/>
      <c r="AF133" s="1079">
        <v>1</v>
      </c>
      <c r="AG133" s="1080"/>
      <c r="AH133" s="1080"/>
      <c r="AI133" s="1080"/>
      <c r="AJ133" s="1081"/>
      <c r="AK133" s="1079">
        <v>1.3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behNhO3pNvoJicxFj8YzJPxNpDiQJ94BC+IlCZmciQ4OO09/LJvhkwqH2dhaCip4ZcfENcVIB6UA8qszrOBQw==" saltValue="6nx5q+ZkW2vLVaOXmH7c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7oOZMBf6gY/edU+LZ9xgftsRnfKNWtojXE8ExzoBInY6nHkig4SeN467tPuUHsnmpq0RZVr2AkyPZmT/hQoPw==" saltValue="W/fiyYUx1aR7UE4uyjQ5l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2sgcTocNf2LB8OjOA/ZQzG+q0JoOwBhR4G0BhyUgtLt4fgJ3kVu0Odr1mTZAZW27D0ZfGq5v1lgklMzRFK0JA==" saltValue="UvutKEpnO20w/Thu3f4k3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1148852</v>
      </c>
      <c r="AP9" s="269">
        <v>238104</v>
      </c>
      <c r="AQ9" s="270">
        <v>186275</v>
      </c>
      <c r="AR9" s="271">
        <v>27.8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878</v>
      </c>
      <c r="AP10" s="272">
        <v>182</v>
      </c>
      <c r="AQ10" s="273">
        <v>28060</v>
      </c>
      <c r="AR10" s="274">
        <v>-99.4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7123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57</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t="s">
        <v>486</v>
      </c>
      <c r="AP13" s="272" t="s">
        <v>486</v>
      </c>
      <c r="AQ13" s="273">
        <v>6435</v>
      </c>
      <c r="AR13" s="274" t="s">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32904</v>
      </c>
      <c r="AP14" s="272">
        <v>6819</v>
      </c>
      <c r="AQ14" s="273">
        <v>3786</v>
      </c>
      <c r="AR14" s="274">
        <v>80.099999999999994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-84839</v>
      </c>
      <c r="AP15" s="272">
        <v>-17583</v>
      </c>
      <c r="AQ15" s="273">
        <v>-9323</v>
      </c>
      <c r="AR15" s="274">
        <v>88.6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1097795</v>
      </c>
      <c r="AP16" s="272">
        <v>227522</v>
      </c>
      <c r="AQ16" s="273">
        <v>222412</v>
      </c>
      <c r="AR16" s="274">
        <v>2.2999999999999998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23.83</v>
      </c>
      <c r="AP21" s="286">
        <v>17.59</v>
      </c>
      <c r="AQ21" s="287">
        <v>6.24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98.1</v>
      </c>
      <c r="AP22" s="291">
        <v>95.9</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t="s">
        <v>486</v>
      </c>
      <c r="AP32" s="300" t="s">
        <v>486</v>
      </c>
      <c r="AQ32" s="301">
        <v>124581</v>
      </c>
      <c r="AR32" s="302" t="s">
        <v>486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v>76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163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216566</v>
      </c>
      <c r="AP35" s="300">
        <v>44884</v>
      </c>
      <c r="AQ35" s="301">
        <v>24428</v>
      </c>
      <c r="AR35" s="302">
        <v>83.7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486</v>
      </c>
      <c r="AP36" s="300" t="s">
        <v>486</v>
      </c>
      <c r="AQ36" s="301">
        <v>4294</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880</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22</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486</v>
      </c>
      <c r="AP39" s="300" t="s">
        <v>486</v>
      </c>
      <c r="AQ39" s="301">
        <v>-5293</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-140285</v>
      </c>
      <c r="AP40" s="300">
        <v>-29075</v>
      </c>
      <c r="AQ40" s="301">
        <v>-99375</v>
      </c>
      <c r="AR40" s="302">
        <v>-70.7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76281</v>
      </c>
      <c r="AP41" s="300">
        <v>15810</v>
      </c>
      <c r="AQ41" s="301">
        <v>49775</v>
      </c>
      <c r="AR41" s="302">
        <v>-68.2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544943</v>
      </c>
      <c r="AN51" s="322">
        <v>100803</v>
      </c>
      <c r="AO51" s="323">
        <v>-49.8</v>
      </c>
      <c r="AP51" s="324">
        <v>200194</v>
      </c>
      <c r="AQ51" s="325">
        <v>5.2</v>
      </c>
      <c r="AR51" s="326">
        <v>-55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516538</v>
      </c>
      <c r="AN52" s="330">
        <v>95549</v>
      </c>
      <c r="AO52" s="331">
        <v>-50.1</v>
      </c>
      <c r="AP52" s="332">
        <v>106422</v>
      </c>
      <c r="AQ52" s="333">
        <v>20.100000000000001</v>
      </c>
      <c r="AR52" s="334">
        <v>-70.2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775352</v>
      </c>
      <c r="AN53" s="322">
        <v>146514</v>
      </c>
      <c r="AO53" s="323">
        <v>45.3</v>
      </c>
      <c r="AP53" s="324">
        <v>196914</v>
      </c>
      <c r="AQ53" s="325">
        <v>-1.6</v>
      </c>
      <c r="AR53" s="326">
        <v>46.9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592904</v>
      </c>
      <c r="AN54" s="330">
        <v>112038</v>
      </c>
      <c r="AO54" s="331">
        <v>17.3</v>
      </c>
      <c r="AP54" s="332">
        <v>98966</v>
      </c>
      <c r="AQ54" s="333">
        <v>-7</v>
      </c>
      <c r="AR54" s="334">
        <v>24.3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876050</v>
      </c>
      <c r="AN55" s="322">
        <v>170770</v>
      </c>
      <c r="AO55" s="323">
        <v>16.600000000000001</v>
      </c>
      <c r="AP55" s="324">
        <v>204757</v>
      </c>
      <c r="AQ55" s="325">
        <v>4</v>
      </c>
      <c r="AR55" s="326">
        <v>12.6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794183</v>
      </c>
      <c r="AN56" s="330">
        <v>154812</v>
      </c>
      <c r="AO56" s="331">
        <v>38.200000000000003</v>
      </c>
      <c r="AP56" s="332">
        <v>106071</v>
      </c>
      <c r="AQ56" s="333">
        <v>7.2</v>
      </c>
      <c r="AR56" s="334">
        <v>31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1127641</v>
      </c>
      <c r="AN57" s="322">
        <v>227072</v>
      </c>
      <c r="AO57" s="323">
        <v>33</v>
      </c>
      <c r="AP57" s="324">
        <v>194971</v>
      </c>
      <c r="AQ57" s="325">
        <v>-4.8</v>
      </c>
      <c r="AR57" s="326">
        <v>37.799999999999997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961166</v>
      </c>
      <c r="AN58" s="330">
        <v>193549</v>
      </c>
      <c r="AO58" s="331">
        <v>25</v>
      </c>
      <c r="AP58" s="332">
        <v>105966</v>
      </c>
      <c r="AQ58" s="333">
        <v>-0.1</v>
      </c>
      <c r="AR58" s="334">
        <v>25.1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1003085</v>
      </c>
      <c r="AN59" s="322">
        <v>207893</v>
      </c>
      <c r="AO59" s="323">
        <v>-8.4</v>
      </c>
      <c r="AP59" s="324">
        <v>224172</v>
      </c>
      <c r="AQ59" s="325">
        <v>15</v>
      </c>
      <c r="AR59" s="326">
        <v>-23.4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836486</v>
      </c>
      <c r="AN60" s="330">
        <v>173365</v>
      </c>
      <c r="AO60" s="331">
        <v>-10.4</v>
      </c>
      <c r="AP60" s="332">
        <v>117611</v>
      </c>
      <c r="AQ60" s="333">
        <v>11</v>
      </c>
      <c r="AR60" s="334">
        <v>-21.4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865414</v>
      </c>
      <c r="AN61" s="337">
        <v>170610</v>
      </c>
      <c r="AO61" s="338">
        <v>7.3</v>
      </c>
      <c r="AP61" s="339">
        <v>204202</v>
      </c>
      <c r="AQ61" s="340">
        <v>3.6</v>
      </c>
      <c r="AR61" s="326">
        <v>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740255</v>
      </c>
      <c r="AN62" s="330">
        <v>145863</v>
      </c>
      <c r="AO62" s="331">
        <v>4</v>
      </c>
      <c r="AP62" s="332">
        <v>107007</v>
      </c>
      <c r="AQ62" s="333">
        <v>6.2</v>
      </c>
      <c r="AR62" s="334">
        <v>-2.2000000000000002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51VOSlxsihp8Vo6Xbux+P8V/PT1ZhNCNg4pPrAAqN0mrnAnLWNLwC/1pHURVPsIS7XeaOHogLR1klT/A/YejQ==" saltValue="Ozi8d4+vRi15t2ep8hXt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W40ZWUwpqA9N98r5DPI98PN9BmLqEFJt2/8rxMyenvSDSNVQdF+v4Ze/CZfKobZ94VDWTDJaiCHQbUq0KIY4Kw==" saltValue="ngnSLG10uHmo5AxwnSKHr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jkyUT9zbj35j0D5FrEeDXpyyGQrzKjJ+uDS7p99ZrdU1k0JadTvu24K949F04QCFc6k9OXrgmuvwgj4FkMjFBg==" saltValue="N3TnF0YcZBHPxrErHcfql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114</v>
      </c>
      <c r="G47" s="12">
        <v>129.24</v>
      </c>
      <c r="H47" s="12">
        <v>149.81</v>
      </c>
      <c r="I47" s="12">
        <v>126.55</v>
      </c>
      <c r="J47" s="13">
        <v>123.82</v>
      </c>
    </row>
    <row r="48" spans="2:10" ht="57.75" customHeight="1" x14ac:dyDescent="0.15">
      <c r="B48" s="14"/>
      <c r="C48" s="1141" t="s">
        <v>4</v>
      </c>
      <c r="D48" s="1141"/>
      <c r="E48" s="1142"/>
      <c r="F48" s="15">
        <v>4.8600000000000003</v>
      </c>
      <c r="G48" s="16">
        <v>11.43</v>
      </c>
      <c r="H48" s="16">
        <v>8.3699999999999992</v>
      </c>
      <c r="I48" s="16">
        <v>5.64</v>
      </c>
      <c r="J48" s="17">
        <v>13.14</v>
      </c>
    </row>
    <row r="49" spans="2:10" ht="57.75" customHeight="1" thickBot="1" x14ac:dyDescent="0.2">
      <c r="B49" s="18"/>
      <c r="C49" s="1143" t="s">
        <v>5</v>
      </c>
      <c r="D49" s="1143"/>
      <c r="E49" s="1144"/>
      <c r="F49" s="19">
        <v>7.92</v>
      </c>
      <c r="G49" s="20">
        <v>15.34</v>
      </c>
      <c r="H49" s="20">
        <v>12.58</v>
      </c>
      <c r="I49" s="20">
        <v>18.03</v>
      </c>
      <c r="J49" s="21">
        <v>12.39</v>
      </c>
    </row>
    <row r="50" spans="2:10" x14ac:dyDescent="0.15"/>
  </sheetData>
  <sheetProtection algorithmName="SHA-512" hashValue="b8YYVoTNcwFQ+8OUpK6nvZT76D5Z1r3gcsEc38quVJb3+iBmU9lulFSzxWt24kccCGQwRFcyQ81x6SK0v4cS6Q==" saltValue="dDCs6K3D15lvLg/NsAvX+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matsumoto-yuuta@gin.local</cp:lastModifiedBy>
  <cp:lastPrinted>2026-03-05T00:44:10Z</cp:lastPrinted>
  <dcterms:created xsi:type="dcterms:W3CDTF">2026-02-23T09:21:34Z</dcterms:created>
  <dcterms:modified xsi:type="dcterms:W3CDTF">2026-03-24T00:33:49Z</dcterms:modified>
  <cp:category/>
</cp:coreProperties>
</file>