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tsumoto-yuuta\Desktop\"/>
    </mc:Choice>
  </mc:AlternateContent>
  <bookViews>
    <workbookView xWindow="2868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U63" i="12"/>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CO34" i="10" l="1"/>
</calcChain>
</file>

<file path=xl/sharedStrings.xml><?xml version="1.0" encoding="utf-8"?>
<sst xmlns="http://schemas.openxmlformats.org/spreadsheetml/2006/main" count="1181" uniqueCount="573">
  <si>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</si>
  <si>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</si>
  <si>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</si>
  <si>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</si>
  <si>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</si>
  <si>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</si>
  <si>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</si>
  <si>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</si>
  <si>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</si>
  <si>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</si>
  <si>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</si>
  <si>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</si>
  <si>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</si>
  <si>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</si>
  <si>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</si>
  <si>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</si>
  <si>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</si>
  <si>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</si>
  <si>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</si>
  <si>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</si>
  <si>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</si>
  <si>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</si>
  <si>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</si>
  <si>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</si>
  <si>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</si>
  <si>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</si>
  <si>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</si>
  <si>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</si>
  <si>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</si>
  <si>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</si>
  <si>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</si>
  <si>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</si>
  <si>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</si>
  <si>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</si>
  <si>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</si>
  <si>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</si>
  <si>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</si>
  <si>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</si>
  <si>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</si>
  <si>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</si>
  <si>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</si>
  <si>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</si>
  <si>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</si>
  <si>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</si>
  <si>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</si>
  <si>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</si>
  <si>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</si>
  <si>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</si>
  <si>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</si>
  <si>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</si>
  <si>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</si>
  <si>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</si>
  <si>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</si>
  <si>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</si>
  <si>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</si>
  <si>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</si>
  <si>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</si>
  <si>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</si>
  <si>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</si>
  <si>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</si>
  <si>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</si>
  <si>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</si>
  <si>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</si>
  <si>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</si>
  <si>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</si>
  <si>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</si>
  <si>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</si>
  <si>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</si>
  <si>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</si>
  <si>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</si>
  <si>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</si>
  <si>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</si>
  <si>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</si>
  <si>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</si>
  <si>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</si>
  <si>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</si>
  <si>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</si>
  <si>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</si>
  <si>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</si>
  <si>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</si>
  <si>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</si>
  <si>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</si>
  <si>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</si>
  <si>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</si>
  <si>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</si>
  <si>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</si>
  <si>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</si>
  <si>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</si>
  <si>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</si>
  <si>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</si>
  <si>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</si>
  <si>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</si>
  <si>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</si>
  <si>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</si>
  <si>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</si>
  <si>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</si>
  <si>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</si>
  <si>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</si>
  <si>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</si>
  <si>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</si>
  <si>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</si>
  <si>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</si>
  <si>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</si>
  <si>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</si>
  <si>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</si>
  <si>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</si>
  <si>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</si>
  <si>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</si>
  <si>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</si>
  <si>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</si>
  <si>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</si>
  <si>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</si>
  <si>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</si>
  <si>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</si>
  <si>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</si>
  <si>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</si>
  <si>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</si>
  <si>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</si>
  <si>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</si>
  <si>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</si>
  <si>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</si>
  <si>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</si>
  <si>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</si>
  <si>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</si>
  <si>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</si>
  <si>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</si>
  <si>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</si>
  <si>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</si>
  <si>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</si>
  <si>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</si>
  <si>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</si>
  <si>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</si>
  <si>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</si>
  <si>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</si>
  <si>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</si>
  <si>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</si>
  <si>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</si>
  <si>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</si>
  <si>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</si>
  <si>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</si>
  <si>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</si>
  <si>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</si>
  <si>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</si>
  <si>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</si>
  <si>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</si>
  <si>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</si>
  <si>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</si>
  <si>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</si>
  <si>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</si>
  <si>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</si>
  <si>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</si>
  <si>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</si>
  <si>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</si>
  <si>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</si>
  <si>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</si>
  <si>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</si>
  <si>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</si>
  <si>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</si>
  <si>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</si>
  <si>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</si>
  <si>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</si>
  <si>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</si>
  <si>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</si>
  <si>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</si>
  <si>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</si>
  <si>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</si>
  <si>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</si>
  <si>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</si>
  <si>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</si>
  <si>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</si>
  <si>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</si>
  <si>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</si>
  <si>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</si>
  <si>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</si>
  <si>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</si>
  <si>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</si>
  <si>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</si>
  <si>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</si>
  <si>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</si>
  <si>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</si>
  <si>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</si>
  <si>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</si>
  <si>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</si>
  <si>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</si>
  <si>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</si>
  <si>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</si>
  <si>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</si>
  <si>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</si>
  <si>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</si>
  <si>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</si>
  <si>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</si>
  <si>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</si>
  <si>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</si>
  <si>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</si>
  <si>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</si>
  <si>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</si>
  <si>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</si>
  <si>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</si>
  <si>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</si>
  <si>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</si>
  <si>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</si>
  <si>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</si>
  <si>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</si>
  <si>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</si>
  <si>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佐賀県玄海町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</si>
  <si>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</si>
  <si>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</si>
  <si>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</si>
  <si>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</si>
  <si>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</si>
  <si>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</si>
  <si>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</si>
  <si>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</si>
  <si>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</si>
  <si>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</si>
  <si>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</si>
  <si>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</si>
  <si>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</si>
  <si>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</si>
  <si>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</si>
  <si>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</si>
  <si>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</si>
  <si>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</si>
  <si>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</si>
  <si>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</si>
  <si>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</si>
  <si>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</si>
  <si>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</si>
  <si>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</si>
  <si>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</si>
  <si>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</si>
  <si>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</si>
  <si>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</si>
  <si>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</si>
  <si>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</si>
  <si>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</si>
  <si>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</si>
  <si>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</si>
  <si>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</si>
  <si>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</si>
  <si>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</si>
  <si>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</si>
  <si>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</si>
  <si>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</si>
  <si>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</si>
  <si>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</si>
  <si>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</si>
  <si>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</si>
  <si>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</si>
  <si>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</si>
  <si>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</si>
  <si>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</si>
  <si>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</si>
  <si>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</si>
  <si>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</si>
  <si>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</si>
  <si>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</si>
  <si>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</si>
  <si>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</si>
  <si>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</si>
  <si>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</si>
  <si>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</si>
  <si>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</si>
  <si>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</si>
  <si>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</si>
  <si>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</si>
  <si>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</si>
  <si>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</si>
  <si>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</si>
  <si>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</si>
  <si>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</si>
  <si>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</si>
  <si>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</si>
  <si>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</si>
  <si>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</si>
  <si>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</si>
  <si>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</si>
  <si>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</si>
  <si>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</si>
  <si>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</si>
  <si>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</si>
  <si>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</si>
  <si>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</si>
  <si>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</si>
  <si>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</si>
  <si>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</si>
  <si>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</si>
  <si>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</si>
  <si>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</si>
  <si>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</si>
  <si>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</si>
  <si>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</si>
  <si>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</si>
  <si>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</si>
  <si>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</si>
  <si>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</si>
  <si>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</si>
  <si>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</si>
  <si>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</si>
  <si>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</si>
  <si>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</si>
  <si>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</si>
  <si>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</si>
  <si>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</si>
  <si>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</si>
  <si>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</si>
  <si>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</si>
  <si>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</si>
  <si>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</si>
  <si>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</si>
  <si>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</si>
  <si>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</si>
  <si>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</si>
  <si>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</si>
  <si>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</si>
  <si>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</si>
  <si>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</si>
  <si>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</si>
  <si>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</si>
  <si>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</si>
  <si>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</si>
  <si>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</si>
  <si>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</si>
  <si>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</si>
  <si>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</si>
  <si>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</si>
  <si>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</si>
  <si>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</si>
  <si>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</si>
  <si>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</si>
  <si>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</si>
  <si>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</si>
  <si>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</si>
  <si>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</si>
  <si>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</si>
  <si>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</si>
  <si>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</si>
  <si>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</si>
  <si>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</si>
  <si>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</si>
  <si>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</si>
  <si>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</si>
  <si>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</si>
  <si>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</si>
  <si>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</si>
  <si>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</si>
  <si>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</si>
  <si>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</si>
  <si>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</si>
  <si>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</si>
  <si>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</si>
  <si>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</si>
  <si>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</si>
  <si>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</si>
  <si>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</si>
  <si>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佐賀県玄海町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</si>
  <si>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</si>
  <si>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</si>
  <si>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</si>
  <si>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</si>
  <si>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</si>
  <si>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</si>
  <si>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</si>
  <si>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</si>
  <si>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</si>
  <si>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</si>
  <si>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</si>
  <si>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</si>
  <si>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</si>
  <si>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</si>
  <si>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</si>
  <si>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</si>
  <si>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</si>
  <si>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</si>
  <si>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</si>
  <si>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</si>
  <si>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</si>
  <si>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</si>
  <si>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</si>
  <si>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</si>
  <si>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</si>
  <si>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</si>
  <si>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</si>
  <si>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</si>
  <si>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</si>
  <si>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</si>
  <si>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</si>
  <si>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</si>
  <si>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</si>
  <si>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</si>
  <si>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</si>
  <si>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</si>
  <si>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</si>
  <si>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</si>
  <si>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</si>
  <si>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</si>
  <si>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</si>
  <si>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</si>
  <si>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</si>
  <si>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</si>
  <si>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</si>
  <si>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</si>
  <si>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</si>
  <si>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</si>
  <si>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</si>
  <si>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</si>
  <si>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</si>
  <si>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</si>
  <si>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</si>
  <si>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</si>
  <si>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</si>
  <si>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</si>
  <si>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</si>
  <si>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</si>
  <si>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</si>
  <si>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</si>
  <si>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</si>
  <si>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</si>
  <si>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</si>
  <si>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</si>
  <si>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</si>
  <si>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</si>
  <si>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</si>
  <si>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</si>
  <si>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</si>
  <si>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</si>
  <si>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</si>
  <si>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</si>
  <si>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</si>
  <si>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</si>
  <si>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</si>
  <si>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</si>
  <si>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</si>
  <si>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</si>
  <si>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</si>
  <si>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</si>
  <si>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</si>
  <si>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</si>
  <si>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</si>
  <si>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</si>
  <si>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</si>
  <si>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</si>
  <si>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</si>
  <si>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</si>
  <si>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</si>
  <si>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</si>
  <si>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</si>
  <si>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</si>
  <si>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</si>
  <si>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</si>
  <si>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</si>
  <si>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</si>
  <si>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</si>
  <si>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</si>
  <si>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</si>
  <si>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</si>
  <si>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</si>
  <si>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</si>
  <si>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</si>
  <si>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</si>
  <si>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</si>
  <si>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</si>
  <si>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</si>
  <si>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</si>
  <si>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</si>
  <si>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</si>
  <si>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</si>
  <si>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</si>
  <si>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</si>
  <si>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</si>
  <si>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</si>
  <si>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</si>
  <si>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</si>
  <si>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</si>
  <si>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</si>
  <si>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</si>
  <si>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</si>
  <si>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</si>
  <si>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</si>
  <si>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</si>
  <si>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</si>
  <si>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</si>
  <si>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</si>
  <si>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</si>
  <si>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</si>
  <si>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</si>
  <si>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</si>
  <si>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</si>
  <si>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</si>
  <si>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</si>
  <si>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</si>
  <si>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</si>
  <si>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</si>
  <si>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</si>
  <si>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</si>
  <si>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</si>
  <si>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</si>
  <si>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</si>
  <si>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</si>
  <si>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</si>
  <si>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</si>
  <si>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</si>
  <si>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</si>
  <si>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</si>
  <si>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</si>
  <si>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</si>
  <si>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</si>
  <si>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</si>
  <si>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</si>
  <si>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</si>
  <si>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</si>
  <si>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</si>
  <si>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</si>
  <si>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</si>
  <si>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</si>
  <si>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</si>
  <si>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</si>
  <si>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</si>
  <si>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</si>
  <si>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</si>
  <si>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</si>
  <si>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</si>
  <si>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</si>
  <si>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</si>
  <si>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</si>
  <si>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</si>
  <si>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</si>
  <si>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</si>
  <si>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</si>
  <si>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</si>
  <si>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</si>
  <si>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国民健康保険特別会計</t>
  </si>
  <si>
    <t>水道事業会計</t>
  </si>
  <si>
    <t>介護保険特別会計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</si>
  <si>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</si>
  <si>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</si>
  <si>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</si>
  <si>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</si>
  <si>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</si>
  <si>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</si>
  <si>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</si>
  <si>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</si>
  <si>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</si>
  <si>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</si>
  <si>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</si>
  <si>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</si>
  <si>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</si>
  <si>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</si>
  <si>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t>
    <phoneticPr fontId="2"/>
  </si>
  <si>
    <t>一般財団法人　玄海町みんなの地域商社</t>
    <rPh sb="0" eb="2">
      <t>イッパン</t>
    </rPh>
    <rPh sb="2" eb="4">
      <t>ザイダン</t>
    </rPh>
    <rPh sb="4" eb="6">
      <t>ホウジン</t>
    </rPh>
    <rPh sb="7" eb="10">
      <t>ゲンカイチョウ</t>
    </rPh>
    <rPh sb="14" eb="16">
      <t>チイキ</t>
    </rPh>
    <rPh sb="16" eb="18">
      <t>ショウシャ</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</si>
  <si>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</si>
  <si>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</si>
  <si>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佐賀県市町総合事務組合（交通災害）（特別会計）</t>
    <rPh sb="0" eb="3">
      <t>サガケン</t>
    </rPh>
    <rPh sb="3" eb="4">
      <t>シ</t>
    </rPh>
    <rPh sb="4" eb="5">
      <t>マチ</t>
    </rPh>
    <rPh sb="5" eb="7">
      <t>ソウゴウ</t>
    </rPh>
    <rPh sb="7" eb="9">
      <t>ジム</t>
    </rPh>
    <rPh sb="9" eb="11">
      <t>クミアイ</t>
    </rPh>
    <rPh sb="12" eb="14">
      <t>コウツウ</t>
    </rPh>
    <rPh sb="14" eb="16">
      <t>サイガイ</t>
    </rPh>
    <rPh sb="18" eb="20">
      <t>トクベツ</t>
    </rPh>
    <rPh sb="20" eb="22">
      <t>カイケイ</t>
    </rPh>
    <phoneticPr fontId="2"/>
  </si>
  <si>
    <t>佐賀県後期高齢者医療広域連合（医療）（特別会計）</t>
    <rPh sb="0" eb="3">
      <t>サガケン</t>
    </rPh>
    <rPh sb="3" eb="5">
      <t>コウキ</t>
    </rPh>
    <rPh sb="5" eb="7">
      <t>コウレイ</t>
    </rPh>
    <rPh sb="7" eb="8">
      <t>シャ</t>
    </rPh>
    <rPh sb="8" eb="10">
      <t>イリョウ</t>
    </rPh>
    <rPh sb="10" eb="12">
      <t>コウイキ</t>
    </rPh>
    <rPh sb="12" eb="14">
      <t>レンゴウ</t>
    </rPh>
    <rPh sb="15" eb="17">
      <t>イリョウ</t>
    </rPh>
    <rPh sb="19" eb="21">
      <t>トクベツ</t>
    </rPh>
    <rPh sb="21" eb="23">
      <t>カイケイ</t>
    </rPh>
    <phoneticPr fontId="2"/>
  </si>
  <si>
    <t>-</t>
    <phoneticPr fontId="2"/>
  </si>
  <si>
    <t>-</t>
    <phoneticPr fontId="2"/>
  </si>
  <si>
    <t>-</t>
    <phoneticPr fontId="2"/>
  </si>
  <si>
    <t>ふるさと応援寄附金基金</t>
    <rPh sb="4" eb="6">
      <t>オウエン</t>
    </rPh>
    <rPh sb="6" eb="9">
      <t>キフキン</t>
    </rPh>
    <rPh sb="9" eb="11">
      <t>キキン</t>
    </rPh>
    <phoneticPr fontId="5"/>
  </si>
  <si>
    <t>公共施設整備基金</t>
    <rPh sb="0" eb="2">
      <t>コウキョウ</t>
    </rPh>
    <rPh sb="2" eb="4">
      <t>シセツ</t>
    </rPh>
    <rPh sb="4" eb="6">
      <t>セイビ</t>
    </rPh>
    <rPh sb="6" eb="8">
      <t>キキン</t>
    </rPh>
    <phoneticPr fontId="2"/>
  </si>
  <si>
    <t>電源立地地域対策交付金基金</t>
    <rPh sb="0" eb="2">
      <t>デンゲン</t>
    </rPh>
    <rPh sb="2" eb="4">
      <t>リッチ</t>
    </rPh>
    <rPh sb="4" eb="6">
      <t>チイキ</t>
    </rPh>
    <rPh sb="6" eb="8">
      <t>タイサク</t>
    </rPh>
    <rPh sb="8" eb="11">
      <t>コウフキン</t>
    </rPh>
    <rPh sb="11" eb="13">
      <t>キキン</t>
    </rPh>
    <phoneticPr fontId="2"/>
  </si>
  <si>
    <t>地域づくり基金</t>
    <rPh sb="0" eb="2">
      <t>チイキ</t>
    </rPh>
    <rPh sb="5" eb="7">
      <t>キキン</t>
    </rPh>
    <phoneticPr fontId="2"/>
  </si>
  <si>
    <t>地域振興基金</t>
    <rPh sb="0" eb="2">
      <t>チイキ</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</si>
  <si>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</si>
  <si>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</si>
  <si>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</si>
  <si>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</si>
  <si>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</si>
  <si>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</si>
  <si>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</si>
  <si>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</si>
  <si>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</si>
  <si>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xml:space="preserve">顕在化している将来負担である将来負担比率はなしの状況が続いているが、潜在的な将来負担である有形固定資産減価償却率は上昇傾向となっている。
</t>
    </r>
    <r>
      <rPr>
        <sz val="11"/>
        <rFont val="ＭＳ Ｐゴシック"/>
        <family val="3"/>
        <charset val="128"/>
      </rPr>
      <t>老朽化資産の増加に対して、公共施設等総合管理計画を始めとする各種計画に基づいた対策に取り組んでいく。</t>
    </r>
    <rPh sb="69" eb="74">
      <t>ロウキュウカシサン</t>
    </rPh>
    <rPh sb="75" eb="77">
      <t>ゾウカ</t>
    </rPh>
    <rPh sb="78" eb="79">
      <t>タイ</t>
    </rPh>
    <phoneticPr fontId="5"/>
  </si>
  <si>
    <t>充当可能財源が将来負担額を上回っているため、比率なしとなっており、公債の償還も完了したことから比率なしの状況が続くことが想定される。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</si>
</sst>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6526-47DA-A1C7-A021BD2507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200745</c:v>
                </c:pt>
                <c:pt idx="1">
                  <c:v>100803</c:v>
                </c:pt>
                <c:pt idx="2">
                  <c:v>146514</c:v>
                </c:pt>
                <c:pt idx="3">
                  <c:v>170770</c:v>
                </c:pt>
                <c:pt idx="4">
                  <c:v>227072</c:v>
                </c:pt>
              </c:numCache>
            </c:numRef>
          </c:val>
          <c:smooth val="0"/>
          <c:extLst>
            <c:ext xmlns:c16="http://schemas.microsoft.com/office/drawing/2014/chart" uri="{C3380CC4-5D6E-409C-BE32-E72D297353CC}">
              <c16:uniqueId val="{00000001-6526-47DA-A1C7-A021BD2507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c:v>
                </c:pt>
                <c:pt idx="1">
                  <c:v>4.8600000000000003</c:v>
                </c:pt>
                <c:pt idx="2">
                  <c:v>11.43</c:v>
                </c:pt>
                <c:pt idx="3">
                  <c:v>8.3699999999999992</c:v>
                </c:pt>
                <c:pt idx="4">
                  <c:v>5.64</c:v>
                </c:pt>
              </c:numCache>
            </c:numRef>
          </c:val>
          <c:extLst>
            <c:ext xmlns:c16="http://schemas.microsoft.com/office/drawing/2014/chart" uri="{C3380CC4-5D6E-409C-BE32-E72D297353CC}">
              <c16:uniqueId val="{00000000-0588-4DBA-9816-015E466E4B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100.01</c:v>
                </c:pt>
                <c:pt idx="1">
                  <c:v>114</c:v>
                </c:pt>
                <c:pt idx="2">
                  <c:v>129.24</c:v>
                </c:pt>
                <c:pt idx="3">
                  <c:v>149.81</c:v>
                </c:pt>
                <c:pt idx="4">
                  <c:v>126.55</c:v>
                </c:pt>
              </c:numCache>
            </c:numRef>
          </c:val>
          <c:extLst>
            <c:ext xmlns:c16="http://schemas.microsoft.com/office/drawing/2014/chart" uri="{C3380CC4-5D6E-409C-BE32-E72D297353CC}">
              <c16:uniqueId val="{00000001-0588-4DBA-9816-015E466E4B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9.3800000000000008</c:v>
                </c:pt>
                <c:pt idx="1">
                  <c:v>7.92</c:v>
                </c:pt>
                <c:pt idx="2">
                  <c:v>15.34</c:v>
                </c:pt>
                <c:pt idx="3">
                  <c:v>12.58</c:v>
                </c:pt>
                <c:pt idx="4">
                  <c:v>18.03</c:v>
                </c:pt>
              </c:numCache>
            </c:numRef>
          </c:val>
          <c:smooth val="0"/>
          <c:extLst>
            <c:ext xmlns:c16="http://schemas.microsoft.com/office/drawing/2014/chart" uri="{C3380CC4-5D6E-409C-BE32-E72D297353CC}">
              <c16:uniqueId val="{00000002-0588-4DBA-9816-015E466E4B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1.41</c:v>
                </c:pt>
                <c:pt idx="8">
                  <c:v>0</c:v>
                </c:pt>
                <c:pt idx="9">
                  <c:v>0</c:v>
                </c:pt>
              </c:numCache>
            </c:numRef>
          </c:val>
          <c:extLst>
            <c:ext xmlns:c16="http://schemas.microsoft.com/office/drawing/2014/chart" uri="{C3380CC4-5D6E-409C-BE32-E72D297353CC}">
              <c16:uniqueId val="{00000000-46B3-45BC-864A-BC226EFDB2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B3-45BC-864A-BC226EFDB2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B3-45BC-864A-BC226EFDB29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6B3-45BC-864A-BC226EFDB29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4-46B3-45BC-864A-BC226EFDB29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5-46B3-45BC-864A-BC226EFDB29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0.6</c:v>
                </c:pt>
                <c:pt idx="4">
                  <c:v>#N/A</c:v>
                </c:pt>
                <c:pt idx="5">
                  <c:v>0.78</c:v>
                </c:pt>
                <c:pt idx="6">
                  <c:v>#N/A</c:v>
                </c:pt>
                <c:pt idx="7">
                  <c:v>0.61</c:v>
                </c:pt>
                <c:pt idx="8">
                  <c:v>#N/A</c:v>
                </c:pt>
                <c:pt idx="9">
                  <c:v>0.42</c:v>
                </c:pt>
              </c:numCache>
            </c:numRef>
          </c:val>
          <c:extLst>
            <c:ext xmlns:c16="http://schemas.microsoft.com/office/drawing/2014/chart" uri="{C3380CC4-5D6E-409C-BE32-E72D297353CC}">
              <c16:uniqueId val="{00000006-46B3-45BC-864A-BC226EFDB29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6.12</c:v>
                </c:pt>
                <c:pt idx="2">
                  <c:v>#N/A</c:v>
                </c:pt>
                <c:pt idx="3">
                  <c:v>4.71</c:v>
                </c:pt>
                <c:pt idx="4">
                  <c:v>#N/A</c:v>
                </c:pt>
                <c:pt idx="5">
                  <c:v>4.63</c:v>
                </c:pt>
                <c:pt idx="6">
                  <c:v>#N/A</c:v>
                </c:pt>
                <c:pt idx="7">
                  <c:v>1.85</c:v>
                </c:pt>
                <c:pt idx="8">
                  <c:v>#N/A</c:v>
                </c:pt>
                <c:pt idx="9">
                  <c:v>0.69</c:v>
                </c:pt>
              </c:numCache>
            </c:numRef>
          </c:val>
          <c:extLst>
            <c:ext xmlns:c16="http://schemas.microsoft.com/office/drawing/2014/chart" uri="{C3380CC4-5D6E-409C-BE32-E72D297353CC}">
              <c16:uniqueId val="{00000007-46B3-45BC-864A-BC226EFDB29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1.63</c:v>
                </c:pt>
                <c:pt idx="2">
                  <c:v>#N/A</c:v>
                </c:pt>
                <c:pt idx="3">
                  <c:v>1.1499999999999999</c:v>
                </c:pt>
                <c:pt idx="4">
                  <c:v>#N/A</c:v>
                </c:pt>
                <c:pt idx="5">
                  <c:v>0.51</c:v>
                </c:pt>
                <c:pt idx="6">
                  <c:v>#N/A</c:v>
                </c:pt>
                <c:pt idx="7">
                  <c:v>2.97</c:v>
                </c:pt>
                <c:pt idx="8">
                  <c:v>#N/A</c:v>
                </c:pt>
                <c:pt idx="9">
                  <c:v>1.07</c:v>
                </c:pt>
              </c:numCache>
            </c:numRef>
          </c:val>
          <c:extLst>
            <c:ext xmlns:c16="http://schemas.microsoft.com/office/drawing/2014/chart" uri="{C3380CC4-5D6E-409C-BE32-E72D297353CC}">
              <c16:uniqueId val="{00000008-46B3-45BC-864A-BC226EFDB2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c:v>
                </c:pt>
                <c:pt idx="2">
                  <c:v>#N/A</c:v>
                </c:pt>
                <c:pt idx="3">
                  <c:v>4.8499999999999996</c:v>
                </c:pt>
                <c:pt idx="4">
                  <c:v>#N/A</c:v>
                </c:pt>
                <c:pt idx="5">
                  <c:v>11.42</c:v>
                </c:pt>
                <c:pt idx="6">
                  <c:v>#N/A</c:v>
                </c:pt>
                <c:pt idx="7">
                  <c:v>8.36</c:v>
                </c:pt>
                <c:pt idx="8">
                  <c:v>#N/A</c:v>
                </c:pt>
                <c:pt idx="9">
                  <c:v>5.63</c:v>
                </c:pt>
              </c:numCache>
            </c:numRef>
          </c:val>
          <c:extLst>
            <c:ext xmlns:c16="http://schemas.microsoft.com/office/drawing/2014/chart" uri="{C3380CC4-5D6E-409C-BE32-E72D297353CC}">
              <c16:uniqueId val="{00000009-46B3-45BC-864A-BC226EFDB2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191</c:v>
                </c:pt>
                <c:pt idx="5">
                  <c:v>179</c:v>
                </c:pt>
                <c:pt idx="8">
                  <c:v>172</c:v>
                </c:pt>
                <c:pt idx="11">
                  <c:v>168</c:v>
                </c:pt>
                <c:pt idx="14">
                  <c:v>156</c:v>
                </c:pt>
              </c:numCache>
            </c:numRef>
          </c:val>
          <c:extLst>
            <c:ext xmlns:c16="http://schemas.microsoft.com/office/drawing/2014/chart" uri="{C3380CC4-5D6E-409C-BE32-E72D297353CC}">
              <c16:uniqueId val="{00000000-3678-4CAA-B02F-1F4C40F1E1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78-4CAA-B02F-1F4C40F1E1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678-4CAA-B02F-1F4C40F1E1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78-4CAA-B02F-1F4C40F1E1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220</c:v>
                </c:pt>
                <c:pt idx="3">
                  <c:v>109</c:v>
                </c:pt>
                <c:pt idx="6">
                  <c:v>193</c:v>
                </c:pt>
                <c:pt idx="9">
                  <c:v>206</c:v>
                </c:pt>
                <c:pt idx="12">
                  <c:v>199</c:v>
                </c:pt>
              </c:numCache>
            </c:numRef>
          </c:val>
          <c:extLst>
            <c:ext xmlns:c16="http://schemas.microsoft.com/office/drawing/2014/chart" uri="{C3380CC4-5D6E-409C-BE32-E72D297353CC}">
              <c16:uniqueId val="{00000004-3678-4CAA-B02F-1F4C40F1E1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78-4CAA-B02F-1F4C40F1E1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78-4CAA-B02F-1F4C40F1E1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0</c:v>
                </c:pt>
                <c:pt idx="3">
                  <c:v>0</c:v>
                </c:pt>
                <c:pt idx="6">
                  <c:v>4</c:v>
                </c:pt>
                <c:pt idx="9">
                  <c:v>4</c:v>
                </c:pt>
                <c:pt idx="12">
                  <c:v>4</c:v>
                </c:pt>
              </c:numCache>
            </c:numRef>
          </c:val>
          <c:extLst>
            <c:ext xmlns:c16="http://schemas.microsoft.com/office/drawing/2014/chart" uri="{C3380CC4-5D6E-409C-BE32-E72D297353CC}">
              <c16:uniqueId val="{00000007-3678-4CAA-B02F-1F4C40F1E1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c:v>
                </c:pt>
                <c:pt idx="2">
                  <c:v>#N/A</c:v>
                </c:pt>
                <c:pt idx="3">
                  <c:v>#N/A</c:v>
                </c:pt>
                <c:pt idx="4">
                  <c:v>-70</c:v>
                </c:pt>
                <c:pt idx="5">
                  <c:v>#N/A</c:v>
                </c:pt>
                <c:pt idx="6">
                  <c:v>#N/A</c:v>
                </c:pt>
                <c:pt idx="7">
                  <c:v>25</c:v>
                </c:pt>
                <c:pt idx="8">
                  <c:v>#N/A</c:v>
                </c:pt>
                <c:pt idx="9">
                  <c:v>#N/A</c:v>
                </c:pt>
                <c:pt idx="10">
                  <c:v>42</c:v>
                </c:pt>
                <c:pt idx="11">
                  <c:v>#N/A</c:v>
                </c:pt>
                <c:pt idx="12">
                  <c:v>#N/A</c:v>
                </c:pt>
                <c:pt idx="13">
                  <c:v>47</c:v>
                </c:pt>
                <c:pt idx="14">
                  <c:v>#N/A</c:v>
                </c:pt>
              </c:numCache>
            </c:numRef>
          </c:val>
          <c:smooth val="0"/>
          <c:extLst>
            <c:ext xmlns:c16="http://schemas.microsoft.com/office/drawing/2014/chart" uri="{C3380CC4-5D6E-409C-BE32-E72D297353CC}">
              <c16:uniqueId val="{00000008-3678-4CAA-B02F-1F4C40F1E1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1673</c:v>
                </c:pt>
                <c:pt idx="5">
                  <c:v>1517</c:v>
                </c:pt>
                <c:pt idx="8">
                  <c:v>1360</c:v>
                </c:pt>
                <c:pt idx="11">
                  <c:v>1206</c:v>
                </c:pt>
                <c:pt idx="14">
                  <c:v>1060</c:v>
                </c:pt>
              </c:numCache>
            </c:numRef>
          </c:val>
          <c:extLst>
            <c:ext xmlns:c16="http://schemas.microsoft.com/office/drawing/2014/chart" uri="{C3380CC4-5D6E-409C-BE32-E72D297353CC}">
              <c16:uniqueId val="{00000000-6630-4A94-8A93-0762C88A8B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630-4A94-8A93-0762C88A8B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11108</c:v>
                </c:pt>
                <c:pt idx="5">
                  <c:v>9311</c:v>
                </c:pt>
                <c:pt idx="8">
                  <c:v>10429</c:v>
                </c:pt>
                <c:pt idx="11">
                  <c:v>11494</c:v>
                </c:pt>
                <c:pt idx="14">
                  <c:v>14708</c:v>
                </c:pt>
              </c:numCache>
            </c:numRef>
          </c:val>
          <c:extLst>
            <c:ext xmlns:c16="http://schemas.microsoft.com/office/drawing/2014/chart" uri="{C3380CC4-5D6E-409C-BE32-E72D297353CC}">
              <c16:uniqueId val="{00000002-6630-4A94-8A93-0762C88A8B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30-4A94-8A93-0762C88A8B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30-4A94-8A93-0762C88A8B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30-4A94-8A93-0762C88A8B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538</c:v>
                </c:pt>
                <c:pt idx="3">
                  <c:v>490</c:v>
                </c:pt>
                <c:pt idx="6">
                  <c:v>514</c:v>
                </c:pt>
                <c:pt idx="9">
                  <c:v>504</c:v>
                </c:pt>
                <c:pt idx="12">
                  <c:v>550</c:v>
                </c:pt>
              </c:numCache>
            </c:numRef>
          </c:val>
          <c:extLst>
            <c:ext xmlns:c16="http://schemas.microsoft.com/office/drawing/2014/chart" uri="{C3380CC4-5D6E-409C-BE32-E72D297353CC}">
              <c16:uniqueId val="{00000006-6630-4A94-8A93-0762C88A8B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30-4A94-8A93-0762C88A8B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2610</c:v>
                </c:pt>
                <c:pt idx="3">
                  <c:v>2439</c:v>
                </c:pt>
                <c:pt idx="6">
                  <c:v>2110</c:v>
                </c:pt>
                <c:pt idx="9">
                  <c:v>1900</c:v>
                </c:pt>
                <c:pt idx="12">
                  <c:v>1710</c:v>
                </c:pt>
              </c:numCache>
            </c:numRef>
          </c:val>
          <c:extLst>
            <c:ext xmlns:c16="http://schemas.microsoft.com/office/drawing/2014/chart" uri="{C3380CC4-5D6E-409C-BE32-E72D297353CC}">
              <c16:uniqueId val="{00000008-6630-4A94-8A93-0762C88A8B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30-4A94-8A93-0762C88A8B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0</c:v>
                </c:pt>
                <c:pt idx="3">
                  <c:v>0</c:v>
                </c:pt>
                <c:pt idx="6">
                  <c:v>8</c:v>
                </c:pt>
                <c:pt idx="9">
                  <c:v>4</c:v>
                </c:pt>
                <c:pt idx="12">
                  <c:v>0</c:v>
                </c:pt>
              </c:numCache>
            </c:numRef>
          </c:val>
          <c:extLst>
            <c:ext xmlns:c16="http://schemas.microsoft.com/office/drawing/2014/chart" uri="{C3380CC4-5D6E-409C-BE32-E72D297353CC}">
              <c16:uniqueId val="{0000000A-6630-4A94-8A93-0762C88A8B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30-4A94-8A93-0762C88A8B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4355</c:v>
                </c:pt>
                <c:pt idx="1">
                  <c:v>4877</c:v>
                </c:pt>
                <c:pt idx="2">
                  <c:v>5708</c:v>
                </c:pt>
              </c:numCache>
            </c:numRef>
          </c:val>
          <c:extLst>
            <c:ext xmlns:c16="http://schemas.microsoft.com/office/drawing/2014/chart" uri="{C3380CC4-5D6E-409C-BE32-E72D297353CC}">
              <c16:uniqueId val="{00000000-C955-41A9-8A21-18438CFEB8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C955-41A9-8A21-18438CFEB8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13300</c:v>
                </c:pt>
                <c:pt idx="1">
                  <c:v>13883</c:v>
                </c:pt>
                <c:pt idx="2">
                  <c:v>14275</c:v>
                </c:pt>
              </c:numCache>
            </c:numRef>
          </c:val>
          <c:extLst>
            <c:ext xmlns:c16="http://schemas.microsoft.com/office/drawing/2014/chart" uri="{C3380CC4-5D6E-409C-BE32-E72D297353CC}">
              <c16:uniqueId val="{00000002-C955-41A9-8A21-18438CFEB8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{D0ED22F1-C3DC-4CC8-A15A-CF8002DFDBE8}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37E-480E-9C87-E52A7F0D5B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{8653A2F7-A817-4204-A9DF-9159F726764F}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7E-480E-9C87-E52A7F0D5B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{9A6816AF-2050-45B0-8F4E-90B0660BD1F0}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7E-480E-9C87-E52A7F0D5B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{F57AC389-4CC3-443E-BD9A-472F7372CB90}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7E-480E-9C87-E52A7F0D5B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{70CCC464-0B01-43EB-B0E0-03E5FEEF51CF}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7E-480E-9C87-E52A7F0D5BD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{DDF592BD-927B-4934-BD49-879B66B781FD}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37E-480E-9C87-E52A7F0D5BD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{31885DF5-7A93-47E8-A483-F31788969A33}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37E-480E-9C87-E52A7F0D5BD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{6B546DA9-7F47-4CF1-B606-A25A2B440226}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37E-480E-9C87-E52A7F0D5BD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{BFB8B5E0-8817-4100-88FD-9C5A3683A4B3}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37E-480E-9C87-E52A7F0D5B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c:v>
                </c:pt>
                <c:pt idx="8">
                  <c:v>49.1</c:v>
                </c:pt>
                <c:pt idx="16">
                  <c:v>50.8</c:v>
                </c:pt>
                <c:pt idx="24">
                  <c:v>52.2</c:v>
                </c:pt>
                <c:pt idx="32">
                  <c:v>53.1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7E-480E-9C87-E52A7F0D5B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{711331E8-D299-4BD0-8462-39E806F9CD93}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37E-480E-9C87-E52A7F0D5B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{7E9DD7FB-BFE0-4DE4-9384-5D354A8776FC}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7E-480E-9C87-E52A7F0D5B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{9CDE041D-8AF4-40B9-8743-80DC38F11D63}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7E-480E-9C87-E52A7F0D5B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{083F5166-BE32-4578-A3DB-AA83EF8609A8}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7E-480E-9C87-E52A7F0D5B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{9EAC60EA-3B1A-4991-AC12-549CA4587800}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7E-480E-9C87-E52A7F0D5BD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{B7844A15-2E6E-457D-AEA2-18E0772FBCF6}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37E-480E-9C87-E52A7F0D5BD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{4AC6F263-372C-4CA1-ADD7-117126E4117C}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37E-480E-9C87-E52A7F0D5BD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{0EFE89F8-A115-4D62-8B63-6C4E0CE41F96}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37E-480E-9C87-E52A7F0D5BD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{BDCE7707-569E-4E44-9A76-F5C56EF78BC3}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37E-480E-9C87-E52A7F0D5B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64.400000000000006</c:v>
                </c:pt>
                <c:pt idx="16">
                  <c:v>65.3</c:v>
                </c:pt>
                <c:pt idx="24">
                  <c:v>66.7</c:v>
                </c:pt>
                <c:pt idx="32">
                  <c:v>67.2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7E-480E-9C87-E52A7F0D5BD4}"/>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{F50D965F-54AC-42C7-96FA-2F24BCF0FFD3}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C66C-45C6-98D0-4B12C013B5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{B346EAA3-74F5-4D52-BB55-FAAA1D9DC20A}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6C-45C6-98D0-4B12C013B5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{55DE708D-80CB-4D81-9CEA-8671546E5466}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6C-45C6-98D0-4B12C013B5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{C6FB8B5D-C9DC-42A4-9F30-B88E6ADABD09}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6C-45C6-98D0-4B12C013B5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{5FF7D26D-3983-481B-B1D4-83F28216A423}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6C-45C6-98D0-4B12C013B5C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{CD505CA5-6D2D-4C88-920E-B2E32DCFCC8C}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C66C-45C6-98D0-4B12C013B5C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{D1BC0709-1DA3-4055-BCAD-17D0CE2C1490}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C66C-45C6-98D0-4B12C013B5C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{580A2BD0-9335-47C5-B233-A08B185427B5}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C66C-45C6-98D0-4B12C013B5C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{CB1CC324-8ED8-4E0E-9FCC-81CD5955DB7F}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C66C-45C6-98D0-4B12C013B5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-0.2</c:v>
                </c:pt>
                <c:pt idx="16">
                  <c:v>-0.1</c:v>
                </c:pt>
                <c:pt idx="24">
                  <c:v>0</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66C-45C6-98D0-4B12C013B5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{08B3F936-AE08-4F9D-B173-6DE8EE3D089B}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C66C-45C6-98D0-4B12C013B5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{8D3D2D22-685F-47AA-A9B7-065BCC0AF074}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6C-45C6-98D0-4B12C013B5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{5446A5AD-8524-4884-8E66-DD5DFEF1D936}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6C-45C6-98D0-4B12C013B5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{45961C1C-60E4-40CF-9EFD-B573F93FA23C}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6C-45C6-98D0-4B12C013B5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{05B458B6-5E34-4805-AFC6-A3EA94FD5226}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6C-45C6-98D0-4B12C013B5C9}"/>
                </c:ext>
              </c:extLst>
            </c:dLbl>
            <c:dLbl>
              <c:idx val="8"/>
              <c:layout>
                <c:manualLayout>
                  <c:x val="-4.4905057365901106E-2"/>
                  <c:y val="-4.3495921315535875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{AC1B6953-6AB0-498C-A744-26C8AD644904}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C66C-45C6-98D0-4B12C013B5C9}"/>
                </c:ext>
              </c:extLst>
            </c:dLbl>
            <c:dLbl>
              <c:idx val="16"/>
              <c:layout>
                <c:manualLayout>
                  <c:x val="-1.8235628084250059E-2"/>
                  <c:y val="-8.1337372860052048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{08F1D8CF-6A8E-4E08-8AD1-FD71C4F8F693}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C66C-45C6-98D0-4B12C013B5C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{BF25E5E3-4EC5-47B2-A25C-AB42CDB7C878}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C66C-45C6-98D0-4B12C013B5C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{79BD879F-9237-4E4A-9D91-2AA35F957446}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C66C-45C6-98D0-4B12C013B5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8.9</c:v>
                </c:pt>
                <c:pt idx="16">
                  <c:v>8.9</c:v>
                </c:pt>
                <c:pt idx="24">
                  <c:v>9.1</c:v>
                </c:pt>
                <c:pt idx="32">
                  <c:v>9.3000000000000007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6C-45C6-98D0-4B12C013B5C9}"/>
            </c:ext>
          </c:extLst>
        </c:ser>
        <c:dLbls>
          <c:showLegendKey val="0"/>
          <c:showVal val="1"/>
          <c:showCatName val="0"/>
          <c:showSerName val="0"/>
          <c:showPercent val="0"/>
          <c:showBubbleSize val="0"/>
        </c:dLbls>
        <c:axId val="84219776"/>
        <c:axId val="84234240"/>
      </c:scatterChart>
      <c:valAx>
        <c:axId val="84219776"/>
        <c:scaling>
          <c:orientation val="maxMin"/>
          <c:max val="9.4"/>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4,952
35.92
11,327,239
11,001,110
254,294
4,510,539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固定資産税の増収により、類似団体平均を大幅に上回る税収があるため、</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となっているが、今後は人口減少・高齢化の進行により住民税の減少に加えて固定資産税の減少も見込まれるので、税の徴収強化等による歳入確保に努める。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99483</xdr:rowOff>
    </xdr:from>
    <xdr:to>
      <xdr:col>23</xdr:col>
      <xdr:colOff>133350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100233"/>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59267</xdr:rowOff>
    </xdr:from>
    <xdr:to>
      <xdr:col>19</xdr:col>
      <xdr:colOff>133350</xdr:colOff>
      <xdr:row>36</xdr:row>
      <xdr:rowOff>35278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06001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59267</xdr:rowOff>
    </xdr:from>
    <xdr:to>
      <xdr:col>15</xdr:col>
      <xdr:colOff>82550</xdr:colOff>
      <xdr:row>35</xdr:row>
      <xdr:rowOff>126295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0600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126295</xdr:rowOff>
    </xdr:from>
    <xdr:to>
      <xdr:col>11</xdr:col>
      <xdr:colOff>31750</xdr:colOff>
      <xdr:row>36</xdr:row>
      <xdr:rowOff>88900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1270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48683</xdr:rowOff>
    </xdr:from>
    <xdr:to>
      <xdr:col>23</xdr:col>
      <xdr:colOff>184150</xdr:colOff>
      <xdr:row>35</xdr:row>
      <xdr:rowOff>150283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155928</xdr:rowOff>
    </xdr:from>
    <xdr:to>
      <xdr:col>19</xdr:col>
      <xdr:colOff>184150</xdr:colOff>
      <xdr:row>36</xdr:row>
      <xdr:rowOff>86078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96255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592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8467</xdr:rowOff>
    </xdr:from>
    <xdr:to>
      <xdr:col>15</xdr:col>
      <xdr:colOff>133350</xdr:colOff>
      <xdr:row>35</xdr:row>
      <xdr:rowOff>110067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120244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57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75495</xdr:rowOff>
    </xdr:from>
    <xdr:to>
      <xdr:col>11</xdr:col>
      <xdr:colOff>82550</xdr:colOff>
      <xdr:row>36</xdr:row>
      <xdr:rowOff>5645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0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15822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584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固定資産税の増収により、類似団体平均を大幅に上回る税収があるため、</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今後は、引き続き行政改革を進め、事務事業や組織の効率化を図り、経常経費の削減に努める。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20828</xdr:rowOff>
    </xdr:from>
    <xdr:to>
      <xdr:col>23</xdr:col>
      <xdr:colOff>133350</xdr:colOff>
      <xdr:row>63</xdr:row>
      <xdr:rowOff>17780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9964928"/>
          <a:ext cx="838200" cy="8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63</xdr:row>
      <xdr:rowOff>17780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3091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62</xdr:row>
      <xdr:rowOff>1016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2822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165608</xdr:rowOff>
    </xdr:from>
    <xdr:to>
      <xdr:col>11</xdr:col>
      <xdr:colOff>31750</xdr:colOff>
      <xdr:row>60</xdr:row>
      <xdr:rowOff>141224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10970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141478</xdr:rowOff>
    </xdr:from>
    <xdr:to>
      <xdr:col>23</xdr:col>
      <xdr:colOff>184150</xdr:colOff>
      <xdr:row>58</xdr:row>
      <xdr:rowOff>71628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62755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983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61993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90424</xdr:rowOff>
    </xdr:from>
    <xdr:to>
      <xdr:col>11</xdr:col>
      <xdr:colOff>82550</xdr:colOff>
      <xdr:row>61</xdr:row>
      <xdr:rowOff>20574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30751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114808</xdr:rowOff>
    </xdr:from>
    <xdr:to>
      <xdr:col>7</xdr:col>
      <xdr:colOff>31750</xdr:colOff>
      <xdr:row>59</xdr:row>
      <xdr:rowOff>44958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55135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33,726</a:t>
          </a:r>
          <a:r>
            <a:rPr kumimoji="1" lang="ja-JP" altLang="en-US" sz="1300">
              <a:latin typeface="ＭＳ Ｐゴシック" panose="020B0600070205080204" pitchFamily="50" charset="-128"/>
              <a:ea typeface="ＭＳ Ｐゴシック" panose="020B0600070205080204" pitchFamily="50" charset="-128"/>
            </a:rPr>
            <a:t>円増。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類似団体平均と比べ高くなっているのは、主に物件費を要因としており、保有する公共施設数が多く、その維持管理費用がかかっているためである。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85261</xdr:rowOff>
    </xdr:from>
    <xdr:to>
      <xdr:col>23</xdr:col>
      <xdr:colOff>133350</xdr:colOff>
      <xdr:row>89</xdr:row>
      <xdr:rowOff>30069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5172861"/>
          <a:ext cx="838200" cy="1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18245</xdr:rowOff>
    </xdr:from>
    <xdr:to>
      <xdr:col>19</xdr:col>
      <xdr:colOff>133350</xdr:colOff>
      <xdr:row>88</xdr:row>
      <xdr:rowOff>85261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5105845"/>
          <a:ext cx="889000" cy="6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18245</xdr:rowOff>
    </xdr:from>
    <xdr:to>
      <xdr:col>15</xdr:col>
      <xdr:colOff>82550</xdr:colOff>
      <xdr:row>88</xdr:row>
      <xdr:rowOff>120188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5105845"/>
          <a:ext cx="889000" cy="10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82237</xdr:rowOff>
    </xdr:from>
    <xdr:to>
      <xdr:col>11</xdr:col>
      <xdr:colOff>31750</xdr:colOff>
      <xdr:row>88</xdr:row>
      <xdr:rowOff>120188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655487"/>
          <a:ext cx="889000" cy="5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150719</xdr:rowOff>
    </xdr:from>
    <xdr:to>
      <xdr:col>23</xdr:col>
      <xdr:colOff>184150</xdr:colOff>
      <xdr:row>89</xdr:row>
      <xdr:rowOff>80869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2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46596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51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34461</xdr:rowOff>
    </xdr:from>
    <xdr:to>
      <xdr:col>19</xdr:col>
      <xdr:colOff>184150</xdr:colOff>
      <xdr:row>88</xdr:row>
      <xdr:rowOff>136061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51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120838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208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138895</xdr:rowOff>
    </xdr:from>
    <xdr:to>
      <xdr:col>15</xdr:col>
      <xdr:colOff>133350</xdr:colOff>
      <xdr:row>88</xdr:row>
      <xdr:rowOff>69045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50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53822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514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69388</xdr:rowOff>
    </xdr:from>
    <xdr:to>
      <xdr:col>11</xdr:col>
      <xdr:colOff>82550</xdr:colOff>
      <xdr:row>88</xdr:row>
      <xdr:rowOff>170988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51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155765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524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31437</xdr:rowOff>
    </xdr:from>
    <xdr:to>
      <xdr:col>7</xdr:col>
      <xdr:colOff>31750</xdr:colOff>
      <xdr:row>85</xdr:row>
      <xdr:rowOff>133037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6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117814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8435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122766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637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86</xdr:row>
      <xdr:rowOff>21166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5.68</a:t>
          </a:r>
          <a:r>
            <a:rPr kumimoji="1" lang="ja-JP" altLang="en-US" sz="1300">
              <a:latin typeface="ＭＳ Ｐゴシック" panose="020B0600070205080204" pitchFamily="50" charset="-128"/>
              <a:ea typeface="ＭＳ Ｐゴシック" panose="020B0600070205080204" pitchFamily="50" charset="-128"/>
            </a:rPr>
            <a:t>人上回っている。これは、ふたつの保育所を直営しており、職員を直接雇用していることが主な要因である。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今後、事務作業の見直しや外部委託をさら進め、適切な定員管理に努める。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40589</xdr:rowOff>
    </xdr:from>
    <xdr:to>
      <xdr:col>81</xdr:col>
      <xdr:colOff>44450</xdr:colOff>
      <xdr:row>62</xdr:row>
      <xdr:rowOff>56515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670489"/>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40589</xdr:rowOff>
    </xdr:from>
    <xdr:to>
      <xdr:col>77</xdr:col>
      <xdr:colOff>44450</xdr:colOff>
      <xdr:row>62</xdr:row>
      <xdr:rowOff>53137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670489"/>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29972</xdr:rowOff>
    </xdr:from>
    <xdr:to>
      <xdr:col>72</xdr:col>
      <xdr:colOff>203200</xdr:colOff>
      <xdr:row>62</xdr:row>
      <xdr:rowOff>53137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5987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164744</xdr:rowOff>
    </xdr:from>
    <xdr:to>
      <xdr:col>68</xdr:col>
      <xdr:colOff>152400</xdr:colOff>
      <xdr:row>62</xdr:row>
      <xdr:rowOff>29972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23194"/>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161239</xdr:rowOff>
    </xdr:from>
    <xdr:to>
      <xdr:col>77</xdr:col>
      <xdr:colOff>95250</xdr:colOff>
      <xdr:row>62</xdr:row>
      <xdr:rowOff>91389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6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76166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0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2337</xdr:rowOff>
    </xdr:from>
    <xdr:to>
      <xdr:col>73</xdr:col>
      <xdr:colOff>44450</xdr:colOff>
      <xdr:row>62</xdr:row>
      <xdr:rowOff>103937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88714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150622</xdr:rowOff>
    </xdr:from>
    <xdr:to>
      <xdr:col>68</xdr:col>
      <xdr:colOff>203200</xdr:colOff>
      <xdr:row>62</xdr:row>
      <xdr:rowOff>80772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65549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113944</xdr:rowOff>
    </xdr:from>
    <xdr:to>
      <xdr:col>64</xdr:col>
      <xdr:colOff>152400</xdr:colOff>
      <xdr:row>62</xdr:row>
      <xdr:rowOff>44094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28871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高くなったものの、今後も大規模な起債等の予定がないため、ほぼ横ばいで推移していくと想定している。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1806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423</xdr:rowOff>
    </xdr:from>
    <xdr:to>
      <xdr:col>77</xdr:col>
      <xdr:colOff>44450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1726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36</xdr:row>
      <xdr:rowOff>423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1645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36</xdr:row>
      <xdr:rowOff>56727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1645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121073</xdr:rowOff>
    </xdr:from>
    <xdr:to>
      <xdr:col>73</xdr:col>
      <xdr:colOff>44450</xdr:colOff>
      <xdr:row>36</xdr:row>
      <xdr:rowOff>51223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1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61400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589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113030</xdr:rowOff>
    </xdr:from>
    <xdr:to>
      <xdr:col>68</xdr:col>
      <xdr:colOff>203200</xdr:colOff>
      <xdr:row>36</xdr:row>
      <xdr:rowOff>43180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53357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5927</xdr:rowOff>
    </xdr:from>
    <xdr:to>
      <xdr:col>64</xdr:col>
      <xdr:colOff>152400</xdr:colOff>
      <xdr:row>36</xdr:row>
      <xdr:rowOff>107527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1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117704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594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町債や債務負担行為等の将来負担が少なく、将来負担への充当可能財源の基金があるため、、毎年比率なしの状況でる。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4,952
35.92
11,327,239
11,001,110
254,294
4,510,539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ポイント低く、前年比で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ポイント低くなった。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これは、過年災対応等による超過勤務手当の減によるものと考えられる。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今後も適切な定員管理や行財政改革を通して、人件費の抑制に努める。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8678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これは、保有する施設が多いことにより高い水準となっている。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今後は、事務事業の見直しや特定財源の有効活用に努め、比率の上昇を抑えたい。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42418</xdr:rowOff>
    </xdr:from>
    <xdr:to>
      <xdr:col>82</xdr:col>
      <xdr:colOff>107950</xdr:colOff>
      <xdr:row>19</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614168"/>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27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42418</xdr:rowOff>
    </xdr:from>
    <xdr:to>
      <xdr:col>82</xdr:col>
      <xdr:colOff>196850</xdr:colOff>
      <xdr:row>19</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29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128795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42418</xdr:rowOff>
    </xdr:from>
    <xdr:to>
      <xdr:col>82</xdr:col>
      <xdr:colOff>196850</xdr:colOff>
      <xdr:row>15</xdr:row>
      <xdr:rowOff>42418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14986</xdr:rowOff>
    </xdr:from>
    <xdr:to>
      <xdr:col>82</xdr:col>
      <xdr:colOff>107950</xdr:colOff>
      <xdr:row>20</xdr:row>
      <xdr:rowOff>117856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7253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117856</xdr:rowOff>
    </xdr:from>
    <xdr:to>
      <xdr:col>78</xdr:col>
      <xdr:colOff>69850</xdr:colOff>
      <xdr:row>21</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5468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126492</xdr:rowOff>
    </xdr:from>
    <xdr:to>
      <xdr:col>78</xdr:col>
      <xdr:colOff>120650</xdr:colOff>
      <xdr:row>17</xdr:row>
      <xdr:rowOff>56642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72136</xdr:rowOff>
    </xdr:from>
    <xdr:to>
      <xdr:col>73</xdr:col>
      <xdr:colOff>180975</xdr:colOff>
      <xdr:row>21</xdr:row>
      <xdr:rowOff>14986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5011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129286</xdr:rowOff>
    </xdr:from>
    <xdr:to>
      <xdr:col>69</xdr:col>
      <xdr:colOff>92075</xdr:colOff>
      <xdr:row>20</xdr:row>
      <xdr:rowOff>72136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3868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135636</xdr:rowOff>
    </xdr:from>
    <xdr:to>
      <xdr:col>82</xdr:col>
      <xdr:colOff>158750</xdr:colOff>
      <xdr:row>19</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44213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67056</xdr:rowOff>
    </xdr:from>
    <xdr:to>
      <xdr:col>78</xdr:col>
      <xdr:colOff>120650</xdr:colOff>
      <xdr:row>20</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153433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58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135636</xdr:rowOff>
    </xdr:from>
    <xdr:to>
      <xdr:col>74</xdr:col>
      <xdr:colOff>31750</xdr:colOff>
      <xdr:row>21</xdr:row>
      <xdr:rowOff>65786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50563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6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21336</xdr:rowOff>
    </xdr:from>
    <xdr:to>
      <xdr:col>69</xdr:col>
      <xdr:colOff>142875</xdr:colOff>
      <xdr:row>20</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107713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3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これは、前年度に実施した住民税非課税等価格高騰緊急支援給付金事業等による緊急支援を実施したことによるものと考えられる。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今後とも、適切な扶助及び特定財源の活用に努める。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51950"/>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853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194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170434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4767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55</xdr:row>
      <xdr:rowOff>170434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581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49276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581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117856</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650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高い。これは、企業誘致対策として、ローカル</a:t>
          </a:r>
          <a:r>
            <a:rPr kumimoji="1" lang="en-US" altLang="ja-JP" sz="1300">
              <a:latin typeface="ＭＳ Ｐゴシック" panose="020B0600070205080204" pitchFamily="50" charset="-128"/>
              <a:ea typeface="ＭＳ Ｐゴシック" panose="020B0600070205080204" pitchFamily="50" charset="-128"/>
            </a:rPr>
            <a:t>5G</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Wi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Fi6</a:t>
          </a:r>
          <a:r>
            <a:rPr kumimoji="1" lang="ja-JP" altLang="en-US" sz="1300">
              <a:latin typeface="ＭＳ Ｐゴシック" panose="020B0600070205080204" pitchFamily="50" charset="-128"/>
              <a:ea typeface="ＭＳ Ｐゴシック" panose="020B0600070205080204" pitchFamily="50" charset="-128"/>
            </a:rPr>
            <a:t>などの無線通信及び光ファイバや</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等の有線通信を複合的に活用した先進的かつ利便性の高い通信網を整備し、これらを活用する企業等を町内に誘致し地域活性化を図ることを目的に高度化通信網構築事業に対し補助金を支出した。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今後も有効な補助金の支出となるよう事業の見直しに努める。　</a:t>
          </a: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170434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37235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303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175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今後も電源関係の交付金や公共施設整備基金を活用し、大規模な起債が必要とならないよう健全な財政運営に努める。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50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72</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114300</xdr:rowOff>
    </xdr:from>
    <xdr:to>
      <xdr:col>6</xdr:col>
      <xdr:colOff>171450</xdr:colOff>
      <xdr:row>73</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54627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ふるさと応援寄附金の寄付額が減ってきていることが影響していると考えられる。今後は、経費の削減及び特定財源の有効活用に努める。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80</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942316"/>
          <a:ext cx="838200" cy="8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80</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573252"/>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79</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812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78</xdr:row>
      <xdr:rowOff>8128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7947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151957</xdr:rowOff>
    </xdr:from>
    <xdr:to>
      <xdr:col>29</xdr:col>
      <xdr:colOff>127000</xdr:colOff>
      <xdr:row>17</xdr:row>
      <xdr:rowOff>13499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42782"/>
          <a:ext cx="647700" cy="3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169726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05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151957</xdr:rowOff>
    </xdr:from>
    <xdr:to>
      <xdr:col>26</xdr:col>
      <xdr:colOff>50800</xdr:colOff>
      <xdr:row>17</xdr:row>
      <xdr:rowOff>49531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42782"/>
          <a:ext cx="698500" cy="6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49531</xdr:rowOff>
    </xdr:from>
    <xdr:to>
      <xdr:col>22</xdr:col>
      <xdr:colOff>114300</xdr:colOff>
      <xdr:row>17</xdr:row>
      <xdr:rowOff>110178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1806"/>
          <a:ext cx="698500" cy="6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110178</xdr:rowOff>
    </xdr:from>
    <xdr:to>
      <xdr:col>18</xdr:col>
      <xdr:colOff>177800</xdr:colOff>
      <xdr:row>17</xdr:row>
      <xdr:rowOff>140339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2453"/>
          <a:ext cx="698500" cy="30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134149</xdr:rowOff>
    </xdr:from>
    <xdr:to>
      <xdr:col>29</xdr:col>
      <xdr:colOff>177800</xdr:colOff>
      <xdr:row>17</xdr:row>
      <xdr:rowOff>64299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150676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7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101157</xdr:rowOff>
    </xdr:from>
    <xdr:to>
      <xdr:col>26</xdr:col>
      <xdr:colOff>101600</xdr:colOff>
      <xdr:row>17</xdr:row>
      <xdr:rowOff>31307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9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41484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6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170181</xdr:rowOff>
    </xdr:from>
    <xdr:to>
      <xdr:col>22</xdr:col>
      <xdr:colOff>165100</xdr:colOff>
      <xdr:row>17</xdr:row>
      <xdr:rowOff>100331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110508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2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59378</xdr:rowOff>
    </xdr:from>
    <xdr:to>
      <xdr:col>19</xdr:col>
      <xdr:colOff>38100</xdr:colOff>
      <xdr:row>17</xdr:row>
      <xdr:rowOff>160978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171155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89539</xdr:rowOff>
    </xdr:from>
    <xdr:to>
      <xdr:col>15</xdr:col>
      <xdr:colOff>101600</xdr:colOff>
      <xdr:row>18</xdr:row>
      <xdr:rowOff>19689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5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29866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48260</xdr:rowOff>
    </xdr:from>
    <xdr:to>
      <xdr:col>29</xdr:col>
      <xdr:colOff>127000</xdr:colOff>
      <xdr:row>36</xdr:row>
      <xdr:rowOff>101930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72810"/>
          <a:ext cx="0" cy="1082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112107</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0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101930</xdr:rowOff>
    </xdr:from>
    <xdr:to>
      <xdr:col>30</xdr:col>
      <xdr:colOff>25400</xdr:colOff>
      <xdr:row>36</xdr:row>
      <xdr:rowOff>101930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055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306087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48260</xdr:rowOff>
    </xdr:from>
    <xdr:to>
      <xdr:col>30</xdr:col>
      <xdr:colOff>25400</xdr:colOff>
      <xdr:row>33</xdr:row>
      <xdr:rowOff>48260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72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101930</xdr:rowOff>
    </xdr:from>
    <xdr:to>
      <xdr:col>29</xdr:col>
      <xdr:colOff>127000</xdr:colOff>
      <xdr:row>36</xdr:row>
      <xdr:rowOff>116611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55180"/>
          <a:ext cx="647700" cy="14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72979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340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227902</xdr:rowOff>
    </xdr:from>
    <xdr:to>
      <xdr:col>29</xdr:col>
      <xdr:colOff>177800</xdr:colOff>
      <xdr:row>34</xdr:row>
      <xdr:rowOff>329502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4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116611</xdr:rowOff>
    </xdr:from>
    <xdr:to>
      <xdr:col>26</xdr:col>
      <xdr:colOff>50800</xdr:colOff>
      <xdr:row>36</xdr:row>
      <xdr:rowOff>163588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69861"/>
          <a:ext cx="698500" cy="4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236957</xdr:rowOff>
    </xdr:from>
    <xdr:to>
      <xdr:col>26</xdr:col>
      <xdr:colOff>101600</xdr:colOff>
      <xdr:row>34</xdr:row>
      <xdr:rowOff>338557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0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5833</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27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163588</xdr:rowOff>
    </xdr:from>
    <xdr:to>
      <xdr:col>22</xdr:col>
      <xdr:colOff>114300</xdr:colOff>
      <xdr:row>37</xdr:row>
      <xdr:rowOff>218325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16838"/>
          <a:ext cx="698500" cy="22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284772</xdr:rowOff>
    </xdr:from>
    <xdr:to>
      <xdr:col>22</xdr:col>
      <xdr:colOff>165100</xdr:colOff>
      <xdr:row>35</xdr:row>
      <xdr:rowOff>43472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52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53649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153530</xdr:rowOff>
    </xdr:from>
    <xdr:to>
      <xdr:col>18</xdr:col>
      <xdr:colOff>177800</xdr:colOff>
      <xdr:row>37</xdr:row>
      <xdr:rowOff>218325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06780"/>
          <a:ext cx="698500" cy="23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8586</xdr:rowOff>
    </xdr:from>
    <xdr:to>
      <xdr:col>19</xdr:col>
      <xdr:colOff>38100</xdr:colOff>
      <xdr:row>35</xdr:row>
      <xdr:rowOff>110186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120362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8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33160</xdr:rowOff>
    </xdr:from>
    <xdr:to>
      <xdr:col>15</xdr:col>
      <xdr:colOff>101600</xdr:colOff>
      <xdr:row>35</xdr:row>
      <xdr:rowOff>134760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144937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51130</xdr:rowOff>
    </xdr:from>
    <xdr:to>
      <xdr:col>29</xdr:col>
      <xdr:colOff>177800</xdr:colOff>
      <xdr:row>36</xdr:row>
      <xdr:rowOff>152730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0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302607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65811</xdr:rowOff>
    </xdr:from>
    <xdr:to>
      <xdr:col>26</xdr:col>
      <xdr:colOff>101600</xdr:colOff>
      <xdr:row>36</xdr:row>
      <xdr:rowOff>167411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19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152188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112788</xdr:rowOff>
    </xdr:from>
    <xdr:to>
      <xdr:col>22</xdr:col>
      <xdr:colOff>165100</xdr:colOff>
      <xdr:row>37</xdr:row>
      <xdr:rowOff>42938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6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27715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5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167525</xdr:rowOff>
    </xdr:from>
    <xdr:to>
      <xdr:col>19</xdr:col>
      <xdr:colOff>38100</xdr:colOff>
      <xdr:row>37</xdr:row>
      <xdr:rowOff>269125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9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253902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7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102730</xdr:rowOff>
    </xdr:from>
    <xdr:to>
      <xdr:col>15</xdr:col>
      <xdr:colOff>101600</xdr:colOff>
      <xdr:row>37</xdr:row>
      <xdr:rowOff>32880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5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4,952
35.92
11,327,239
11,001,110
254,294
4,510,539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66274</xdr:rowOff>
    </xdr:from>
    <xdr:to>
      <xdr:col>24</xdr:col>
      <xdr:colOff>63500</xdr:colOff>
      <xdr:row>34</xdr:row>
      <xdr:rowOff>104941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895574"/>
          <a:ext cx="838200" cy="3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104941</xdr:rowOff>
    </xdr:from>
    <xdr:to>
      <xdr:col>19</xdr:col>
      <xdr:colOff>177800</xdr:colOff>
      <xdr:row>34</xdr:row>
      <xdr:rowOff>122458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934241"/>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122458</xdr:rowOff>
    </xdr:from>
    <xdr:to>
      <xdr:col>15</xdr:col>
      <xdr:colOff>50800</xdr:colOff>
      <xdr:row>35</xdr:row>
      <xdr:rowOff>29103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951758"/>
          <a:ext cx="889000" cy="7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29103</xdr:rowOff>
    </xdr:from>
    <xdr:to>
      <xdr:col>10</xdr:col>
      <xdr:colOff>114300</xdr:colOff>
      <xdr:row>36</xdr:row>
      <xdr:rowOff>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29853"/>
          <a:ext cx="889000" cy="1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15474</xdr:rowOff>
    </xdr:from>
    <xdr:to>
      <xdr:col>24</xdr:col>
      <xdr:colOff>114300</xdr:colOff>
      <xdr:row>34</xdr:row>
      <xdr:rowOff>117074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38351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69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54141</xdr:rowOff>
    </xdr:from>
    <xdr:to>
      <xdr:col>20</xdr:col>
      <xdr:colOff>38100</xdr:colOff>
      <xdr:row>34</xdr:row>
      <xdr:rowOff>155741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8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818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71658</xdr:rowOff>
    </xdr:from>
    <xdr:to>
      <xdr:col>15</xdr:col>
      <xdr:colOff>101600</xdr:colOff>
      <xdr:row>35</xdr:row>
      <xdr:rowOff>1808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18335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6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149753</xdr:rowOff>
    </xdr:from>
    <xdr:to>
      <xdr:col>10</xdr:col>
      <xdr:colOff>165100</xdr:colOff>
      <xdr:row>35</xdr:row>
      <xdr:rowOff>79903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9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96430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120727</xdr:rowOff>
    </xdr:from>
    <xdr:to>
      <xdr:col>6</xdr:col>
      <xdr:colOff>38100</xdr:colOff>
      <xdr:row>36</xdr:row>
      <xdr:rowOff>50877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67404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46447</xdr:rowOff>
    </xdr:from>
    <xdr:to>
      <xdr:col>24</xdr:col>
      <xdr:colOff>63500</xdr:colOff>
      <xdr:row>52</xdr:row>
      <xdr:rowOff>134355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61847"/>
          <a:ext cx="838200" cy="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134355</xdr:rowOff>
    </xdr:from>
    <xdr:to>
      <xdr:col>19</xdr:col>
      <xdr:colOff>177800</xdr:colOff>
      <xdr:row>52</xdr:row>
      <xdr:rowOff>167098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049755"/>
          <a:ext cx="8890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158358</xdr:rowOff>
    </xdr:from>
    <xdr:to>
      <xdr:col>15</xdr:col>
      <xdr:colOff>50800</xdr:colOff>
      <xdr:row>52</xdr:row>
      <xdr:rowOff>167098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8902308"/>
          <a:ext cx="889000" cy="18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158358</xdr:rowOff>
    </xdr:from>
    <xdr:to>
      <xdr:col>10</xdr:col>
      <xdr:colOff>114300</xdr:colOff>
      <xdr:row>55</xdr:row>
      <xdr:rowOff>64212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8902308"/>
          <a:ext cx="889000" cy="59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167097</xdr:rowOff>
    </xdr:from>
    <xdr:to>
      <xdr:col>24</xdr:col>
      <xdr:colOff>114300</xdr:colOff>
      <xdr:row>52</xdr:row>
      <xdr:rowOff>97247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9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18524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6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83555</xdr:rowOff>
    </xdr:from>
    <xdr:to>
      <xdr:col>20</xdr:col>
      <xdr:colOff>38100</xdr:colOff>
      <xdr:row>53</xdr:row>
      <xdr:rowOff>13705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99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30232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77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116298</xdr:rowOff>
    </xdr:from>
    <xdr:to>
      <xdr:col>15</xdr:col>
      <xdr:colOff>101600</xdr:colOff>
      <xdr:row>53</xdr:row>
      <xdr:rowOff>46448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0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62975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80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107558</xdr:rowOff>
    </xdr:from>
    <xdr:to>
      <xdr:col>10</xdr:col>
      <xdr:colOff>165100</xdr:colOff>
      <xdr:row>52</xdr:row>
      <xdr:rowOff>37708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88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54235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862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13412</xdr:rowOff>
    </xdr:from>
    <xdr:to>
      <xdr:col>6</xdr:col>
      <xdr:colOff>38100</xdr:colOff>
      <xdr:row>55</xdr:row>
      <xdr:rowOff>115012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131539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1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149625</xdr:rowOff>
    </xdr:from>
    <xdr:to>
      <xdr:col>24</xdr:col>
      <xdr:colOff>63500</xdr:colOff>
      <xdr:row>76</xdr:row>
      <xdr:rowOff>52718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08375"/>
          <a:ext cx="838200" cy="7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52718</xdr:rowOff>
    </xdr:from>
    <xdr:to>
      <xdr:col>19</xdr:col>
      <xdr:colOff>177800</xdr:colOff>
      <xdr:row>77</xdr:row>
      <xdr:rowOff>6865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82918"/>
          <a:ext cx="889000" cy="12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6865</xdr:rowOff>
    </xdr:from>
    <xdr:to>
      <xdr:col>15</xdr:col>
      <xdr:colOff>50800</xdr:colOff>
      <xdr:row>77</xdr:row>
      <xdr:rowOff>83559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08515"/>
          <a:ext cx="889000" cy="7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122155</xdr:rowOff>
    </xdr:from>
    <xdr:to>
      <xdr:col>10</xdr:col>
      <xdr:colOff>114300</xdr:colOff>
      <xdr:row>77</xdr:row>
      <xdr:rowOff>83559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980905"/>
          <a:ext cx="889000" cy="3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98825</xdr:rowOff>
    </xdr:from>
    <xdr:to>
      <xdr:col>24</xdr:col>
      <xdr:colOff>114300</xdr:colOff>
      <xdr:row>76</xdr:row>
      <xdr:rowOff>28975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121702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1918</xdr:rowOff>
    </xdr:from>
    <xdr:to>
      <xdr:col>20</xdr:col>
      <xdr:colOff>38100</xdr:colOff>
      <xdr:row>76</xdr:row>
      <xdr:rowOff>103518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120045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127515</xdr:rowOff>
    </xdr:from>
    <xdr:to>
      <xdr:col>15</xdr:col>
      <xdr:colOff>101600</xdr:colOff>
      <xdr:row>77</xdr:row>
      <xdr:rowOff>57665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48792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32759</xdr:rowOff>
    </xdr:from>
    <xdr:to>
      <xdr:col>10</xdr:col>
      <xdr:colOff>165100</xdr:colOff>
      <xdr:row>77</xdr:row>
      <xdr:rowOff>134359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125486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71355</xdr:rowOff>
    </xdr:from>
    <xdr:to>
      <xdr:col>6</xdr:col>
      <xdr:colOff>38100</xdr:colOff>
      <xdr:row>76</xdr:row>
      <xdr:rowOff>1505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18032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129670</xdr:rowOff>
    </xdr:from>
    <xdr:to>
      <xdr:col>24</xdr:col>
      <xdr:colOff>63500</xdr:colOff>
      <xdr:row>97</xdr:row>
      <xdr:rowOff>29324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88870"/>
          <a:ext cx="838200" cy="7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85961</xdr:rowOff>
    </xdr:from>
    <xdr:to>
      <xdr:col>19</xdr:col>
      <xdr:colOff>177800</xdr:colOff>
      <xdr:row>97</xdr:row>
      <xdr:rowOff>29324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45161"/>
          <a:ext cx="889000" cy="1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85961</xdr:rowOff>
    </xdr:from>
    <xdr:to>
      <xdr:col>15</xdr:col>
      <xdr:colOff>50800</xdr:colOff>
      <xdr:row>98</xdr:row>
      <xdr:rowOff>40193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45161"/>
          <a:ext cx="889000" cy="2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108001</xdr:rowOff>
    </xdr:from>
    <xdr:to>
      <xdr:col>10</xdr:col>
      <xdr:colOff>114300</xdr:colOff>
      <xdr:row>98</xdr:row>
      <xdr:rowOff>40193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38651"/>
          <a:ext cx="889000" cy="10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78870</xdr:rowOff>
    </xdr:from>
    <xdr:to>
      <xdr:col>24</xdr:col>
      <xdr:colOff>114300</xdr:colOff>
      <xdr:row>97</xdr:row>
      <xdr:rowOff>9020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57297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149974</xdr:rowOff>
    </xdr:from>
    <xdr:to>
      <xdr:col>20</xdr:col>
      <xdr:colOff>38100</xdr:colOff>
      <xdr:row>97</xdr:row>
      <xdr:rowOff>80124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71251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35161</xdr:rowOff>
    </xdr:from>
    <xdr:to>
      <xdr:col>15</xdr:col>
      <xdr:colOff>101600</xdr:colOff>
      <xdr:row>96</xdr:row>
      <xdr:rowOff>136761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127888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160843</xdr:rowOff>
    </xdr:from>
    <xdr:to>
      <xdr:col>10</xdr:col>
      <xdr:colOff>165100</xdr:colOff>
      <xdr:row>98</xdr:row>
      <xdr:rowOff>90993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82120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57201</xdr:rowOff>
    </xdr:from>
    <xdr:to>
      <xdr:col>6</xdr:col>
      <xdr:colOff>38100</xdr:colOff>
      <xdr:row>97</xdr:row>
      <xdr:rowOff>158801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149928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165475</xdr:rowOff>
    </xdr:from>
    <xdr:to>
      <xdr:col>55</xdr:col>
      <xdr:colOff>0</xdr:colOff>
      <xdr:row>34</xdr:row>
      <xdr:rowOff>7318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308975"/>
          <a:ext cx="838200" cy="52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7318</xdr:rowOff>
    </xdr:from>
    <xdr:to>
      <xdr:col>50</xdr:col>
      <xdr:colOff>114300</xdr:colOff>
      <xdr:row>35</xdr:row>
      <xdr:rowOff>12642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836618"/>
          <a:ext cx="889000" cy="17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37966</xdr:rowOff>
    </xdr:from>
    <xdr:to>
      <xdr:col>45</xdr:col>
      <xdr:colOff>177800</xdr:colOff>
      <xdr:row>35</xdr:row>
      <xdr:rowOff>12642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695816"/>
          <a:ext cx="889000" cy="3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37966</xdr:rowOff>
    </xdr:from>
    <xdr:to>
      <xdr:col>41</xdr:col>
      <xdr:colOff>50800</xdr:colOff>
      <xdr:row>36</xdr:row>
      <xdr:rowOff>986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695816"/>
          <a:ext cx="889000" cy="47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114675</xdr:rowOff>
    </xdr:from>
    <xdr:to>
      <xdr:col>55</xdr:col>
      <xdr:colOff>50800</xdr:colOff>
      <xdr:row>31</xdr:row>
      <xdr:rowOff>44825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2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67702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21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127968</xdr:rowOff>
    </xdr:from>
    <xdr:to>
      <xdr:col>50</xdr:col>
      <xdr:colOff>165100</xdr:colOff>
      <xdr:row>34</xdr:row>
      <xdr:rowOff>58118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7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74645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56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133292</xdr:rowOff>
    </xdr:from>
    <xdr:to>
      <xdr:col>46</xdr:col>
      <xdr:colOff>38100</xdr:colOff>
      <xdr:row>35</xdr:row>
      <xdr:rowOff>63442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79969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3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158616</xdr:rowOff>
    </xdr:from>
    <xdr:to>
      <xdr:col>41</xdr:col>
      <xdr:colOff>101600</xdr:colOff>
      <xdr:row>33</xdr:row>
      <xdr:rowOff>88766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6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105293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42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121636</xdr:rowOff>
    </xdr:from>
    <xdr:to>
      <xdr:col>36</xdr:col>
      <xdr:colOff>165100</xdr:colOff>
      <xdr:row>36</xdr:row>
      <xdr:rowOff>51786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68313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89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5192</xdr:rowOff>
    </xdr:from>
    <xdr:to>
      <xdr:col>55</xdr:col>
      <xdr:colOff>0</xdr:colOff>
      <xdr:row>56</xdr:row>
      <xdr:rowOff>166074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06392"/>
          <a:ext cx="838200" cy="16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166074</xdr:rowOff>
    </xdr:from>
    <xdr:to>
      <xdr:col>50</xdr:col>
      <xdr:colOff>114300</xdr:colOff>
      <xdr:row>57</xdr:row>
      <xdr:rowOff>63936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67274"/>
          <a:ext cx="8890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63936</xdr:rowOff>
    </xdr:from>
    <xdr:to>
      <xdr:col>45</xdr:col>
      <xdr:colOff>177800</xdr:colOff>
      <xdr:row>58</xdr:row>
      <xdr:rowOff>23106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36586"/>
          <a:ext cx="889000" cy="1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80421</xdr:rowOff>
    </xdr:from>
    <xdr:to>
      <xdr:col>41</xdr:col>
      <xdr:colOff>50800</xdr:colOff>
      <xdr:row>58</xdr:row>
      <xdr:rowOff>23106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81621"/>
          <a:ext cx="889000" cy="2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125842</xdr:rowOff>
    </xdr:from>
    <xdr:to>
      <xdr:col>55</xdr:col>
      <xdr:colOff>50800</xdr:colOff>
      <xdr:row>56</xdr:row>
      <xdr:rowOff>55992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148719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0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115274</xdr:rowOff>
    </xdr:from>
    <xdr:to>
      <xdr:col>50</xdr:col>
      <xdr:colOff>165100</xdr:colOff>
      <xdr:row>57</xdr:row>
      <xdr:rowOff>45424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36551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13136</xdr:rowOff>
    </xdr:from>
    <xdr:to>
      <xdr:col>46</xdr:col>
      <xdr:colOff>38100</xdr:colOff>
      <xdr:row>57</xdr:row>
      <xdr:rowOff>114736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105863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7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143756</xdr:rowOff>
    </xdr:from>
    <xdr:to>
      <xdr:col>41</xdr:col>
      <xdr:colOff>101600</xdr:colOff>
      <xdr:row>58</xdr:row>
      <xdr:rowOff>73906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65033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1000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29621</xdr:rowOff>
    </xdr:from>
    <xdr:to>
      <xdr:col>36</xdr:col>
      <xdr:colOff>165100</xdr:colOff>
      <xdr:row>56</xdr:row>
      <xdr:rowOff>131221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147748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40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42929</xdr:rowOff>
    </xdr:from>
    <xdr:to>
      <xdr:col>55</xdr:col>
      <xdr:colOff>0</xdr:colOff>
      <xdr:row>77</xdr:row>
      <xdr:rowOff>165861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44579"/>
          <a:ext cx="838200" cy="12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42929</xdr:rowOff>
    </xdr:from>
    <xdr:to>
      <xdr:col>50</xdr:col>
      <xdr:colOff>114300</xdr:colOff>
      <xdr:row>78</xdr:row>
      <xdr:rowOff>12612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44579"/>
          <a:ext cx="889000" cy="1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12612</xdr:rowOff>
    </xdr:from>
    <xdr:to>
      <xdr:col>45</xdr:col>
      <xdr:colOff>177800</xdr:colOff>
      <xdr:row>78</xdr:row>
      <xdr:rowOff>105319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85712"/>
          <a:ext cx="889000" cy="9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59246</xdr:rowOff>
    </xdr:from>
    <xdr:to>
      <xdr:col>41</xdr:col>
      <xdr:colOff>50800</xdr:colOff>
      <xdr:row>78</xdr:row>
      <xdr:rowOff>105319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32346"/>
          <a:ext cx="889000" cy="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115061</xdr:rowOff>
    </xdr:from>
    <xdr:to>
      <xdr:col>55</xdr:col>
      <xdr:colOff>50800</xdr:colOff>
      <xdr:row>78</xdr:row>
      <xdr:rowOff>45211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93488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163579</xdr:rowOff>
    </xdr:from>
    <xdr:to>
      <xdr:col>50</xdr:col>
      <xdr:colOff>165100</xdr:colOff>
      <xdr:row>77</xdr:row>
      <xdr:rowOff>93729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110256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6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133262</xdr:rowOff>
    </xdr:from>
    <xdr:to>
      <xdr:col>46</xdr:col>
      <xdr:colOff>38100</xdr:colOff>
      <xdr:row>78</xdr:row>
      <xdr:rowOff>63412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54539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54519</xdr:rowOff>
    </xdr:from>
    <xdr:to>
      <xdr:col>41</xdr:col>
      <xdr:colOff>101600</xdr:colOff>
      <xdr:row>78</xdr:row>
      <xdr:rowOff>156119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147246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8446</xdr:rowOff>
    </xdr:from>
    <xdr:to>
      <xdr:col>36</xdr:col>
      <xdr:colOff>165100</xdr:colOff>
      <xdr:row>78</xdr:row>
      <xdr:rowOff>110046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101173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167353</xdr:rowOff>
    </xdr:from>
    <xdr:to>
      <xdr:col>55</xdr:col>
      <xdr:colOff>0</xdr:colOff>
      <xdr:row>96</xdr:row>
      <xdr:rowOff>133139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83653"/>
          <a:ext cx="838200" cy="30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106773</xdr:rowOff>
    </xdr:from>
    <xdr:to>
      <xdr:col>50</xdr:col>
      <xdr:colOff>114300</xdr:colOff>
      <xdr:row>96</xdr:row>
      <xdr:rowOff>133139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65973"/>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106773</xdr:rowOff>
    </xdr:from>
    <xdr:to>
      <xdr:col>45</xdr:col>
      <xdr:colOff>177800</xdr:colOff>
      <xdr:row>97</xdr:row>
      <xdr:rowOff>32178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65973"/>
          <a:ext cx="889000" cy="9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122658</xdr:rowOff>
    </xdr:from>
    <xdr:to>
      <xdr:col>41</xdr:col>
      <xdr:colOff>50800</xdr:colOff>
      <xdr:row>97</xdr:row>
      <xdr:rowOff>32178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10408"/>
          <a:ext cx="889000" cy="2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116553</xdr:rowOff>
    </xdr:from>
    <xdr:to>
      <xdr:col>55</xdr:col>
      <xdr:colOff>50800</xdr:colOff>
      <xdr:row>95</xdr:row>
      <xdr:rowOff>46703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139430</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8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82339</xdr:rowOff>
    </xdr:from>
    <xdr:to>
      <xdr:col>50</xdr:col>
      <xdr:colOff>165100</xdr:colOff>
      <xdr:row>97</xdr:row>
      <xdr:rowOff>12489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3616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63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55973</xdr:rowOff>
    </xdr:from>
    <xdr:to>
      <xdr:col>46</xdr:col>
      <xdr:colOff>38100</xdr:colOff>
      <xdr:row>96</xdr:row>
      <xdr:rowOff>157573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2650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29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152828</xdr:rowOff>
    </xdr:from>
    <xdr:to>
      <xdr:col>41</xdr:col>
      <xdr:colOff>101600</xdr:colOff>
      <xdr:row>97</xdr:row>
      <xdr:rowOff>82978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74105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71858</xdr:rowOff>
    </xdr:from>
    <xdr:to>
      <xdr:col>36</xdr:col>
      <xdr:colOff>165100</xdr:colOff>
      <xdr:row>96</xdr:row>
      <xdr:rowOff>2008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18535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61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114638</xdr:rowOff>
    </xdr:from>
    <xdr:to>
      <xdr:col>85</xdr:col>
      <xdr:colOff>127000</xdr:colOff>
      <xdr:row>38</xdr:row>
      <xdr:rowOff>89583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458288"/>
          <a:ext cx="838200" cy="14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114638</xdr:rowOff>
    </xdr:from>
    <xdr:to>
      <xdr:col>81</xdr:col>
      <xdr:colOff>50800</xdr:colOff>
      <xdr:row>38</xdr:row>
      <xdr:rowOff>96807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58288"/>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96807</xdr:rowOff>
    </xdr:from>
    <xdr:to>
      <xdr:col>76</xdr:col>
      <xdr:colOff>114300</xdr:colOff>
      <xdr:row>39</xdr:row>
      <xdr:rowOff>22108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11907"/>
          <a:ext cx="889000" cy="9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153560</xdr:rowOff>
    </xdr:from>
    <xdr:to>
      <xdr:col>71</xdr:col>
      <xdr:colOff>177800</xdr:colOff>
      <xdr:row>39</xdr:row>
      <xdr:rowOff>22108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68660"/>
          <a:ext cx="889000" cy="3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38783</xdr:rowOff>
    </xdr:from>
    <xdr:to>
      <xdr:col>85</xdr:col>
      <xdr:colOff>177800</xdr:colOff>
      <xdr:row>38</xdr:row>
      <xdr:rowOff>140383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169610</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63838</xdr:rowOff>
    </xdr:from>
    <xdr:to>
      <xdr:col>81</xdr:col>
      <xdr:colOff>101600</xdr:colOff>
      <xdr:row>37</xdr:row>
      <xdr:rowOff>165438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10515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1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46007</xdr:rowOff>
    </xdr:from>
    <xdr:to>
      <xdr:col>76</xdr:col>
      <xdr:colOff>165100</xdr:colOff>
      <xdr:row>38</xdr:row>
      <xdr:rowOff>147607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164134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33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142758</xdr:rowOff>
    </xdr:from>
    <xdr:to>
      <xdr:col>72</xdr:col>
      <xdr:colOff>38100</xdr:colOff>
      <xdr:row>39</xdr:row>
      <xdr:rowOff>72908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64035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102760</xdr:rowOff>
    </xdr:from>
    <xdr:to>
      <xdr:col>67</xdr:col>
      <xdr:colOff>101600</xdr:colOff>
      <xdr:row>39</xdr:row>
      <xdr:rowOff>32910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24037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41459</xdr:rowOff>
    </xdr:from>
    <xdr:to>
      <xdr:col>85</xdr:col>
      <xdr:colOff>127000</xdr:colOff>
      <xdr:row>79</xdr:row>
      <xdr:rowOff>41551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58600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41551</xdr:rowOff>
    </xdr:from>
    <xdr:to>
      <xdr:col>81</xdr:col>
      <xdr:colOff>50800</xdr:colOff>
      <xdr:row>79</xdr:row>
      <xdr:rowOff>41642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58610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41642</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586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162109</xdr:rowOff>
    </xdr:from>
    <xdr:to>
      <xdr:col>85</xdr:col>
      <xdr:colOff>177800</xdr:colOff>
      <xdr:row>79</xdr:row>
      <xdr:rowOff>92259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5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77036</xdr:rowOff>
    </xdr:from>
    <xdr:ext cx="378565"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45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162201</xdr:rowOff>
    </xdr:from>
    <xdr:to>
      <xdr:col>81</xdr:col>
      <xdr:colOff>101600</xdr:colOff>
      <xdr:row>79</xdr:row>
      <xdr:rowOff>92351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5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83478</xdr:rowOff>
    </xdr:from>
    <xdr:ext cx="378565"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2017" y="1362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162292</xdr:rowOff>
    </xdr:from>
    <xdr:to>
      <xdr:col>76</xdr:col>
      <xdr:colOff>165100</xdr:colOff>
      <xdr:row>79</xdr:row>
      <xdr:rowOff>92442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5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83569</xdr:rowOff>
    </xdr:from>
    <xdr:ext cx="378565"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3017" y="1362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68903</xdr:rowOff>
    </xdr:from>
    <xdr:to>
      <xdr:col>85</xdr:col>
      <xdr:colOff>127000</xdr:colOff>
      <xdr:row>93</xdr:row>
      <xdr:rowOff>8863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5670853"/>
          <a:ext cx="838200" cy="2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134311</xdr:rowOff>
    </xdr:from>
    <xdr:to>
      <xdr:col>81</xdr:col>
      <xdr:colOff>50800</xdr:colOff>
      <xdr:row>93</xdr:row>
      <xdr:rowOff>8863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5907711"/>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134311</xdr:rowOff>
    </xdr:from>
    <xdr:to>
      <xdr:col>76</xdr:col>
      <xdr:colOff>114300</xdr:colOff>
      <xdr:row>93</xdr:row>
      <xdr:rowOff>110213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5907711"/>
          <a:ext cx="889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69910</xdr:rowOff>
    </xdr:from>
    <xdr:to>
      <xdr:col>71</xdr:col>
      <xdr:colOff>177800</xdr:colOff>
      <xdr:row>93</xdr:row>
      <xdr:rowOff>110213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5671860"/>
          <a:ext cx="889000" cy="3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18103</xdr:rowOff>
    </xdr:from>
    <xdr:to>
      <xdr:col>85</xdr:col>
      <xdr:colOff>177800</xdr:colOff>
      <xdr:row>91</xdr:row>
      <xdr:rowOff>119703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6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142580</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57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129513</xdr:rowOff>
    </xdr:from>
    <xdr:to>
      <xdr:col>81</xdr:col>
      <xdr:colOff>101600</xdr:colOff>
      <xdr:row>93</xdr:row>
      <xdr:rowOff>59663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59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76190</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567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83511</xdr:rowOff>
    </xdr:from>
    <xdr:to>
      <xdr:col>76</xdr:col>
      <xdr:colOff>165100</xdr:colOff>
      <xdr:row>93</xdr:row>
      <xdr:rowOff>13661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58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30188</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563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59413</xdr:rowOff>
    </xdr:from>
    <xdr:to>
      <xdr:col>72</xdr:col>
      <xdr:colOff>38100</xdr:colOff>
      <xdr:row>93</xdr:row>
      <xdr:rowOff>161013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0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6090</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577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19110</xdr:rowOff>
    </xdr:from>
    <xdr:to>
      <xdr:col>67</xdr:col>
      <xdr:colOff>101600</xdr:colOff>
      <xdr:row>91</xdr:row>
      <xdr:rowOff>120710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56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137237</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539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55118</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7021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55118</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7021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4318</xdr:rowOff>
    </xdr:from>
    <xdr:to>
      <xdr:col>102</xdr:col>
      <xdr:colOff>165100</xdr:colOff>
      <xdr:row>38</xdr:row>
      <xdr:rowOff>105918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97045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138462</xdr:rowOff>
    </xdr:from>
    <xdr:to>
      <xdr:col>116</xdr:col>
      <xdr:colOff>63500</xdr:colOff>
      <xdr:row>57</xdr:row>
      <xdr:rowOff>105125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739662"/>
          <a:ext cx="8382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105125</xdr:rowOff>
    </xdr:from>
    <xdr:to>
      <xdr:col>111</xdr:col>
      <xdr:colOff>177800</xdr:colOff>
      <xdr:row>57</xdr:row>
      <xdr:rowOff>113773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877775"/>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110514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113773</xdr:rowOff>
    </xdr:from>
    <xdr:to>
      <xdr:col>107</xdr:col>
      <xdr:colOff>50800</xdr:colOff>
      <xdr:row>57</xdr:row>
      <xdr:rowOff>119545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886423"/>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119545</xdr:rowOff>
    </xdr:from>
    <xdr:to>
      <xdr:col>102</xdr:col>
      <xdr:colOff>114300</xdr:colOff>
      <xdr:row>57</xdr:row>
      <xdr:rowOff>124346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9219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87662</xdr:rowOff>
    </xdr:from>
    <xdr:to>
      <xdr:col>116</xdr:col>
      <xdr:colOff>114300</xdr:colOff>
      <xdr:row>57</xdr:row>
      <xdr:rowOff>17812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6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110539</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54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54325</xdr:rowOff>
    </xdr:from>
    <xdr:to>
      <xdr:col>112</xdr:col>
      <xdr:colOff>38100</xdr:colOff>
      <xdr:row>57</xdr:row>
      <xdr:rowOff>155925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1002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60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62973</xdr:rowOff>
    </xdr:from>
    <xdr:to>
      <xdr:col>107</xdr:col>
      <xdr:colOff>101600</xdr:colOff>
      <xdr:row>57</xdr:row>
      <xdr:rowOff>164573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9650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6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68745</xdr:rowOff>
    </xdr:from>
    <xdr:to>
      <xdr:col>102</xdr:col>
      <xdr:colOff>165100</xdr:colOff>
      <xdr:row>57</xdr:row>
      <xdr:rowOff>170345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15422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6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73546</xdr:rowOff>
    </xdr:from>
    <xdr:to>
      <xdr:col>98</xdr:col>
      <xdr:colOff>38100</xdr:colOff>
      <xdr:row>58</xdr:row>
      <xdr:rowOff>3696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20223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6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109814</xdr:rowOff>
    </xdr:from>
    <xdr:to>
      <xdr:col>116</xdr:col>
      <xdr:colOff>63500</xdr:colOff>
      <xdr:row>76</xdr:row>
      <xdr:rowOff>92197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797114"/>
          <a:ext cx="838200" cy="3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108366</xdr:rowOff>
    </xdr:from>
    <xdr:to>
      <xdr:col>111</xdr:col>
      <xdr:colOff>177800</xdr:colOff>
      <xdr:row>74</xdr:row>
      <xdr:rowOff>109814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624216"/>
          <a:ext cx="8890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108366</xdr:rowOff>
    </xdr:from>
    <xdr:to>
      <xdr:col>107</xdr:col>
      <xdr:colOff>50800</xdr:colOff>
      <xdr:row>74</xdr:row>
      <xdr:rowOff>89484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624216"/>
          <a:ext cx="889000" cy="15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89484</xdr:rowOff>
    </xdr:from>
    <xdr:to>
      <xdr:col>102</xdr:col>
      <xdr:colOff>114300</xdr:colOff>
      <xdr:row>75</xdr:row>
      <xdr:rowOff>37752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76784"/>
          <a:ext cx="889000" cy="1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41397</xdr:rowOff>
    </xdr:from>
    <xdr:to>
      <xdr:col>116</xdr:col>
      <xdr:colOff>114300</xdr:colOff>
      <xdr:row>76</xdr:row>
      <xdr:rowOff>142997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19824</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59014</xdr:rowOff>
    </xdr:from>
    <xdr:to>
      <xdr:col>112</xdr:col>
      <xdr:colOff>38100</xdr:colOff>
      <xdr:row>74</xdr:row>
      <xdr:rowOff>160614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5691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52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57566</xdr:rowOff>
    </xdr:from>
    <xdr:to>
      <xdr:col>107</xdr:col>
      <xdr:colOff>101600</xdr:colOff>
      <xdr:row>73</xdr:row>
      <xdr:rowOff>159166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4243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34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38684</xdr:rowOff>
    </xdr:from>
    <xdr:to>
      <xdr:col>102</xdr:col>
      <xdr:colOff>165100</xdr:colOff>
      <xdr:row>74</xdr:row>
      <xdr:rowOff>140284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156811</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50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158402</xdr:rowOff>
    </xdr:from>
    <xdr:to>
      <xdr:col>98</xdr:col>
      <xdr:colOff>38100</xdr:colOff>
      <xdr:row>75</xdr:row>
      <xdr:rowOff>88552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105079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2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2,215,285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円となっている。主な構成項目である補助費等は住民一人当たり５８８，７２５円となっており、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企業誘致対策として、ローカル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5G</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Wi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Fi6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などの無線通信及び光ファイバや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LAN</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等の有線通信を複合的に活用した先進的かつ利便性の高い通信網を整備し、これらを活用する企業等を町内に誘致し地域活性化を図ることを目的に高度化通信網構築事業に対し補助金を支出した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ことにより、類似団体平均と比べて高い水準となった。物件費についても類似団体平均と比べ住民一人当たり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414,476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円と高い水準となっているが、これは新型コロナウイルス感染症に加えて、原油価格・物価高騰の影響を受ける町民の負担軽減を図るとともに、町内における消費を喚起・下支えすることを目的に一人当たり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万円の商品券を発行したことによるもの。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また、積立金については、住民一人当たり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555,970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ふるさと応援寄附金と電源立地地域対策交付金基金により類似団体平均と比べ高い水準にある。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4,952
35.92
11,327,239
11,001,110
254,294
4,510,539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58166</xdr:rowOff>
    </xdr:from>
    <xdr:to>
      <xdr:col>24</xdr:col>
      <xdr:colOff>63500</xdr:colOff>
      <xdr:row>31</xdr:row>
      <xdr:rowOff>16002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01666"/>
          <a:ext cx="838200" cy="1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16002</xdr:rowOff>
    </xdr:from>
    <xdr:to>
      <xdr:col>19</xdr:col>
      <xdr:colOff>177800</xdr:colOff>
      <xdr:row>32</xdr:row>
      <xdr:rowOff>169672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30952"/>
          <a:ext cx="8890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58293</xdr:rowOff>
    </xdr:from>
    <xdr:to>
      <xdr:col>15</xdr:col>
      <xdr:colOff>50800</xdr:colOff>
      <xdr:row>32</xdr:row>
      <xdr:rowOff>169672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73243"/>
          <a:ext cx="889000" cy="2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58293</xdr:rowOff>
    </xdr:from>
    <xdr:to>
      <xdr:col>10</xdr:col>
      <xdr:colOff>114300</xdr:colOff>
      <xdr:row>31</xdr:row>
      <xdr:rowOff>106172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73243"/>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7366</xdr:rowOff>
    </xdr:from>
    <xdr:to>
      <xdr:col>24</xdr:col>
      <xdr:colOff>114300</xdr:colOff>
      <xdr:row>30</xdr:row>
      <xdr:rowOff>108966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131843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136652</xdr:rowOff>
    </xdr:from>
    <xdr:to>
      <xdr:col>20</xdr:col>
      <xdr:colOff>38100</xdr:colOff>
      <xdr:row>31</xdr:row>
      <xdr:rowOff>66802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83329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0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118872</xdr:rowOff>
    </xdr:from>
    <xdr:to>
      <xdr:col>15</xdr:col>
      <xdr:colOff>101600</xdr:colOff>
      <xdr:row>33</xdr:row>
      <xdr:rowOff>49022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65549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7493</xdr:rowOff>
    </xdr:from>
    <xdr:to>
      <xdr:col>10</xdr:col>
      <xdr:colOff>165100</xdr:colOff>
      <xdr:row>31</xdr:row>
      <xdr:rowOff>109093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125620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55372</xdr:rowOff>
    </xdr:from>
    <xdr:to>
      <xdr:col>6</xdr:col>
      <xdr:colOff>38100</xdr:colOff>
      <xdr:row>31</xdr:row>
      <xdr:rowOff>156972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2049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1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82624</xdr:rowOff>
    </xdr:from>
    <xdr:to>
      <xdr:col>24</xdr:col>
      <xdr:colOff>63500</xdr:colOff>
      <xdr:row>51</xdr:row>
      <xdr:rowOff>78340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655124"/>
          <a:ext cx="838200" cy="16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78340</xdr:rowOff>
    </xdr:from>
    <xdr:to>
      <xdr:col>19</xdr:col>
      <xdr:colOff>177800</xdr:colOff>
      <xdr:row>51</xdr:row>
      <xdr:rowOff>116414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22290"/>
          <a:ext cx="889000" cy="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76064</xdr:rowOff>
    </xdr:from>
    <xdr:to>
      <xdr:col>15</xdr:col>
      <xdr:colOff>50800</xdr:colOff>
      <xdr:row>51</xdr:row>
      <xdr:rowOff>116414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820014"/>
          <a:ext cx="889000" cy="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160021</xdr:rowOff>
    </xdr:from>
    <xdr:to>
      <xdr:col>10</xdr:col>
      <xdr:colOff>114300</xdr:colOff>
      <xdr:row>51</xdr:row>
      <xdr:rowOff>76064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8732521"/>
          <a:ext cx="889000" cy="8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31824</xdr:rowOff>
    </xdr:from>
    <xdr:to>
      <xdr:col>24</xdr:col>
      <xdr:colOff>114300</xdr:colOff>
      <xdr:row>50</xdr:row>
      <xdr:rowOff>133424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6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156301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55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27540</xdr:rowOff>
    </xdr:from>
    <xdr:to>
      <xdr:col>20</xdr:col>
      <xdr:colOff>38100</xdr:colOff>
      <xdr:row>51</xdr:row>
      <xdr:rowOff>129140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145667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65614</xdr:rowOff>
    </xdr:from>
    <xdr:to>
      <xdr:col>15</xdr:col>
      <xdr:colOff>101600</xdr:colOff>
      <xdr:row>51</xdr:row>
      <xdr:rowOff>167214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12291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5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25264</xdr:rowOff>
    </xdr:from>
    <xdr:to>
      <xdr:col>10</xdr:col>
      <xdr:colOff>165100</xdr:colOff>
      <xdr:row>51</xdr:row>
      <xdr:rowOff>126864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7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143391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5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109221</xdr:rowOff>
    </xdr:from>
    <xdr:to>
      <xdr:col>6</xdr:col>
      <xdr:colOff>38100</xdr:colOff>
      <xdr:row>51</xdr:row>
      <xdr:rowOff>39371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86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55898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45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55749</xdr:rowOff>
    </xdr:from>
    <xdr:to>
      <xdr:col>24</xdr:col>
      <xdr:colOff>63500</xdr:colOff>
      <xdr:row>74</xdr:row>
      <xdr:rowOff>144784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43049"/>
          <a:ext cx="838200" cy="8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159222</xdr:rowOff>
    </xdr:from>
    <xdr:to>
      <xdr:col>19</xdr:col>
      <xdr:colOff>177800</xdr:colOff>
      <xdr:row>74</xdr:row>
      <xdr:rowOff>144784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75072"/>
          <a:ext cx="889000" cy="1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159222</xdr:rowOff>
    </xdr:from>
    <xdr:to>
      <xdr:col>15</xdr:col>
      <xdr:colOff>50800</xdr:colOff>
      <xdr:row>74</xdr:row>
      <xdr:rowOff>107339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75072"/>
          <a:ext cx="889000" cy="1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107339</xdr:rowOff>
    </xdr:from>
    <xdr:to>
      <xdr:col>10</xdr:col>
      <xdr:colOff>114300</xdr:colOff>
      <xdr:row>75</xdr:row>
      <xdr:rowOff>48173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94639"/>
          <a:ext cx="889000" cy="1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4949</xdr:rowOff>
    </xdr:from>
    <xdr:to>
      <xdr:col>24</xdr:col>
      <xdr:colOff>114300</xdr:colOff>
      <xdr:row>74</xdr:row>
      <xdr:rowOff>106549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27826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4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93984</xdr:rowOff>
    </xdr:from>
    <xdr:to>
      <xdr:col>20</xdr:col>
      <xdr:colOff>38100</xdr:colOff>
      <xdr:row>75</xdr:row>
      <xdr:rowOff>24134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40661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108422</xdr:rowOff>
    </xdr:from>
    <xdr:to>
      <xdr:col>15</xdr:col>
      <xdr:colOff>101600</xdr:colOff>
      <xdr:row>74</xdr:row>
      <xdr:rowOff>38572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55099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9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56539</xdr:rowOff>
    </xdr:from>
    <xdr:to>
      <xdr:col>10</xdr:col>
      <xdr:colOff>165100</xdr:colOff>
      <xdr:row>74</xdr:row>
      <xdr:rowOff>158139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3216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1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168823</xdr:rowOff>
    </xdr:from>
    <xdr:to>
      <xdr:col>6</xdr:col>
      <xdr:colOff>38100</xdr:colOff>
      <xdr:row>75</xdr:row>
      <xdr:rowOff>98973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115500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62174</xdr:rowOff>
    </xdr:from>
    <xdr:to>
      <xdr:col>24</xdr:col>
      <xdr:colOff>63500</xdr:colOff>
      <xdr:row>95</xdr:row>
      <xdr:rowOff>170115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49924"/>
          <a:ext cx="838200" cy="10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170115</xdr:rowOff>
    </xdr:from>
    <xdr:to>
      <xdr:col>19</xdr:col>
      <xdr:colOff>177800</xdr:colOff>
      <xdr:row>96</xdr:row>
      <xdr:rowOff>151876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57865"/>
          <a:ext cx="889000" cy="15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139948</xdr:rowOff>
    </xdr:from>
    <xdr:to>
      <xdr:col>15</xdr:col>
      <xdr:colOff>50800</xdr:colOff>
      <xdr:row>96</xdr:row>
      <xdr:rowOff>151876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99148"/>
          <a:ext cx="8890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139948</xdr:rowOff>
    </xdr:from>
    <xdr:to>
      <xdr:col>10</xdr:col>
      <xdr:colOff>114300</xdr:colOff>
      <xdr:row>97</xdr:row>
      <xdr:rowOff>100515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99148"/>
          <a:ext cx="889000" cy="1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11374</xdr:rowOff>
    </xdr:from>
    <xdr:to>
      <xdr:col>24</xdr:col>
      <xdr:colOff>114300</xdr:colOff>
      <xdr:row>95</xdr:row>
      <xdr:rowOff>112974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34251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5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119315</xdr:rowOff>
    </xdr:from>
    <xdr:to>
      <xdr:col>20</xdr:col>
      <xdr:colOff>38100</xdr:colOff>
      <xdr:row>96</xdr:row>
      <xdr:rowOff>49465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65992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8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101076</xdr:rowOff>
    </xdr:from>
    <xdr:to>
      <xdr:col>15</xdr:col>
      <xdr:colOff>101600</xdr:colOff>
      <xdr:row>97</xdr:row>
      <xdr:rowOff>31226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47753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3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89148</xdr:rowOff>
    </xdr:from>
    <xdr:to>
      <xdr:col>10</xdr:col>
      <xdr:colOff>165100</xdr:colOff>
      <xdr:row>97</xdr:row>
      <xdr:rowOff>19298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35825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32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49715</xdr:rowOff>
    </xdr:from>
    <xdr:to>
      <xdr:col>6</xdr:col>
      <xdr:colOff>38100</xdr:colOff>
      <xdr:row>97</xdr:row>
      <xdr:rowOff>151315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142442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43497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2985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164147</xdr:rowOff>
    </xdr:from>
    <xdr:to>
      <xdr:col>36</xdr:col>
      <xdr:colOff>165100</xdr:colOff>
      <xdr:row>39</xdr:row>
      <xdr:rowOff>94297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85424</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159845</xdr:rowOff>
    </xdr:from>
    <xdr:to>
      <xdr:col>55</xdr:col>
      <xdr:colOff>0</xdr:colOff>
      <xdr:row>56</xdr:row>
      <xdr:rowOff>9732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18145"/>
          <a:ext cx="838200" cy="19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9732</xdr:rowOff>
    </xdr:from>
    <xdr:to>
      <xdr:col>50</xdr:col>
      <xdr:colOff>114300</xdr:colOff>
      <xdr:row>56</xdr:row>
      <xdr:rowOff>44762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10932"/>
          <a:ext cx="889000" cy="3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19191</xdr:rowOff>
    </xdr:from>
    <xdr:to>
      <xdr:col>45</xdr:col>
      <xdr:colOff>177800</xdr:colOff>
      <xdr:row>56</xdr:row>
      <xdr:rowOff>44762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48941"/>
          <a:ext cx="889000" cy="19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19191</xdr:rowOff>
    </xdr:from>
    <xdr:to>
      <xdr:col>41</xdr:col>
      <xdr:colOff>50800</xdr:colOff>
      <xdr:row>56</xdr:row>
      <xdr:rowOff>147367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48941"/>
          <a:ext cx="889000" cy="2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109045</xdr:rowOff>
    </xdr:from>
    <xdr:to>
      <xdr:col>55</xdr:col>
      <xdr:colOff>50800</xdr:colOff>
      <xdr:row>55</xdr:row>
      <xdr:rowOff>39195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131922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130382</xdr:rowOff>
    </xdr:from>
    <xdr:to>
      <xdr:col>50</xdr:col>
      <xdr:colOff>165100</xdr:colOff>
      <xdr:row>56</xdr:row>
      <xdr:rowOff>60532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51659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65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165412</xdr:rowOff>
    </xdr:from>
    <xdr:to>
      <xdr:col>46</xdr:col>
      <xdr:colOff>38100</xdr:colOff>
      <xdr:row>56</xdr:row>
      <xdr:rowOff>95562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86689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6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139841</xdr:rowOff>
    </xdr:from>
    <xdr:to>
      <xdr:col>41</xdr:col>
      <xdr:colOff>101600</xdr:colOff>
      <xdr:row>55</xdr:row>
      <xdr:rowOff>69991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86518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17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96567</xdr:rowOff>
    </xdr:from>
    <xdr:to>
      <xdr:col>36</xdr:col>
      <xdr:colOff>165100</xdr:colOff>
      <xdr:row>57</xdr:row>
      <xdr:rowOff>26717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9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17844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151400</xdr:rowOff>
    </xdr:from>
    <xdr:to>
      <xdr:col>55</xdr:col>
      <xdr:colOff>0</xdr:colOff>
      <xdr:row>77</xdr:row>
      <xdr:rowOff>115587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838700"/>
          <a:ext cx="838200" cy="4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115587</xdr:rowOff>
    </xdr:from>
    <xdr:to>
      <xdr:col>50</xdr:col>
      <xdr:colOff>114300</xdr:colOff>
      <xdr:row>77</xdr:row>
      <xdr:rowOff>134260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17237"/>
          <a:ext cx="8890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168782</xdr:rowOff>
    </xdr:from>
    <xdr:to>
      <xdr:col>45</xdr:col>
      <xdr:colOff>177800</xdr:colOff>
      <xdr:row>77</xdr:row>
      <xdr:rowOff>134260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027532"/>
          <a:ext cx="889000" cy="30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168782</xdr:rowOff>
    </xdr:from>
    <xdr:to>
      <xdr:col>41</xdr:col>
      <xdr:colOff>50800</xdr:colOff>
      <xdr:row>78</xdr:row>
      <xdr:rowOff>38946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027532"/>
          <a:ext cx="889000" cy="38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100600</xdr:rowOff>
    </xdr:from>
    <xdr:to>
      <xdr:col>55</xdr:col>
      <xdr:colOff>50800</xdr:colOff>
      <xdr:row>75</xdr:row>
      <xdr:rowOff>30750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7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123477</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63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64787</xdr:rowOff>
    </xdr:from>
    <xdr:to>
      <xdr:col>50</xdr:col>
      <xdr:colOff>165100</xdr:colOff>
      <xdr:row>77</xdr:row>
      <xdr:rowOff>166387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157514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5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83460</xdr:rowOff>
    </xdr:from>
    <xdr:to>
      <xdr:col>46</xdr:col>
      <xdr:colOff>38100</xdr:colOff>
      <xdr:row>78</xdr:row>
      <xdr:rowOff>13610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4737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117983</xdr:rowOff>
    </xdr:from>
    <xdr:to>
      <xdr:col>41</xdr:col>
      <xdr:colOff>101600</xdr:colOff>
      <xdr:row>76</xdr:row>
      <xdr:rowOff>48133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9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64660</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75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159596</xdr:rowOff>
    </xdr:from>
    <xdr:to>
      <xdr:col>36</xdr:col>
      <xdr:colOff>165100</xdr:colOff>
      <xdr:row>78</xdr:row>
      <xdr:rowOff>89746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80873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124653</xdr:rowOff>
    </xdr:from>
    <xdr:to>
      <xdr:col>55</xdr:col>
      <xdr:colOff>0</xdr:colOff>
      <xdr:row>96</xdr:row>
      <xdr:rowOff>18844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069503"/>
          <a:ext cx="838200" cy="40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169487</xdr:rowOff>
    </xdr:from>
    <xdr:to>
      <xdr:col>50</xdr:col>
      <xdr:colOff>114300</xdr:colOff>
      <xdr:row>96</xdr:row>
      <xdr:rowOff>18844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285787"/>
          <a:ext cx="889000" cy="19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169487</xdr:rowOff>
    </xdr:from>
    <xdr:to>
      <xdr:col>45</xdr:col>
      <xdr:colOff>177800</xdr:colOff>
      <xdr:row>96</xdr:row>
      <xdr:rowOff>128462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85787"/>
          <a:ext cx="889000" cy="30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28344</xdr:rowOff>
    </xdr:from>
    <xdr:to>
      <xdr:col>41</xdr:col>
      <xdr:colOff>50800</xdr:colOff>
      <xdr:row>96</xdr:row>
      <xdr:rowOff>128462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316094"/>
          <a:ext cx="889000" cy="27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73853</xdr:rowOff>
    </xdr:from>
    <xdr:to>
      <xdr:col>55</xdr:col>
      <xdr:colOff>50800</xdr:colOff>
      <xdr:row>94</xdr:row>
      <xdr:rowOff>4003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01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96730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87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139494</xdr:rowOff>
    </xdr:from>
    <xdr:to>
      <xdr:col>50</xdr:col>
      <xdr:colOff>165100</xdr:colOff>
      <xdr:row>96</xdr:row>
      <xdr:rowOff>69644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60771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118687</xdr:rowOff>
    </xdr:from>
    <xdr:to>
      <xdr:col>46</xdr:col>
      <xdr:colOff>38100</xdr:colOff>
      <xdr:row>95</xdr:row>
      <xdr:rowOff>48837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3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65364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1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77662</xdr:rowOff>
    </xdr:from>
    <xdr:to>
      <xdr:col>41</xdr:col>
      <xdr:colOff>101600</xdr:colOff>
      <xdr:row>97</xdr:row>
      <xdr:rowOff>7812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2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148994</xdr:rowOff>
    </xdr:from>
    <xdr:to>
      <xdr:col>36</xdr:col>
      <xdr:colOff>165100</xdr:colOff>
      <xdr:row>95</xdr:row>
      <xdr:rowOff>79144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95671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04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163425</xdr:rowOff>
    </xdr:from>
    <xdr:to>
      <xdr:col>85</xdr:col>
      <xdr:colOff>127000</xdr:colOff>
      <xdr:row>35</xdr:row>
      <xdr:rowOff>141333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649825"/>
          <a:ext cx="838200" cy="49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141333</xdr:rowOff>
    </xdr:from>
    <xdr:to>
      <xdr:col>81</xdr:col>
      <xdr:colOff>50800</xdr:colOff>
      <xdr:row>36</xdr:row>
      <xdr:rowOff>31556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42083"/>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31556</xdr:rowOff>
    </xdr:from>
    <xdr:to>
      <xdr:col>76</xdr:col>
      <xdr:colOff>114300</xdr:colOff>
      <xdr:row>37</xdr:row>
      <xdr:rowOff>81244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03756"/>
          <a:ext cx="889000" cy="2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81244</xdr:rowOff>
    </xdr:from>
    <xdr:to>
      <xdr:col>71</xdr:col>
      <xdr:colOff>177800</xdr:colOff>
      <xdr:row>38</xdr:row>
      <xdr:rowOff>55902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24894"/>
          <a:ext cx="889000" cy="1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112625</xdr:rowOff>
    </xdr:from>
    <xdr:to>
      <xdr:col>85</xdr:col>
      <xdr:colOff>177800</xdr:colOff>
      <xdr:row>33</xdr:row>
      <xdr:rowOff>42775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135502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45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90533</xdr:rowOff>
    </xdr:from>
    <xdr:to>
      <xdr:col>81</xdr:col>
      <xdr:colOff>101600</xdr:colOff>
      <xdr:row>36</xdr:row>
      <xdr:rowOff>20683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37210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6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152206</xdr:rowOff>
    </xdr:from>
    <xdr:to>
      <xdr:col>76</xdr:col>
      <xdr:colOff>165100</xdr:colOff>
      <xdr:row>36</xdr:row>
      <xdr:rowOff>82356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98883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30444</xdr:rowOff>
    </xdr:from>
    <xdr:to>
      <xdr:col>72</xdr:col>
      <xdr:colOff>38100</xdr:colOff>
      <xdr:row>37</xdr:row>
      <xdr:rowOff>132044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123171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5102</xdr:rowOff>
    </xdr:from>
    <xdr:to>
      <xdr:col>67</xdr:col>
      <xdr:colOff>101600</xdr:colOff>
      <xdr:row>38</xdr:row>
      <xdr:rowOff>106702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97829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106393</xdr:rowOff>
    </xdr:from>
    <xdr:to>
      <xdr:col>85</xdr:col>
      <xdr:colOff>127000</xdr:colOff>
      <xdr:row>54</xdr:row>
      <xdr:rowOff>109841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64693"/>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106393</xdr:rowOff>
    </xdr:from>
    <xdr:to>
      <xdr:col>81</xdr:col>
      <xdr:colOff>50800</xdr:colOff>
      <xdr:row>55</xdr:row>
      <xdr:rowOff>171068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64693"/>
          <a:ext cx="889000" cy="2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171068</xdr:rowOff>
    </xdr:from>
    <xdr:to>
      <xdr:col>76</xdr:col>
      <xdr:colOff>114300</xdr:colOff>
      <xdr:row>56</xdr:row>
      <xdr:rowOff>85651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00818"/>
          <a:ext cx="889000" cy="8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85651</xdr:rowOff>
    </xdr:from>
    <xdr:to>
      <xdr:col>71</xdr:col>
      <xdr:colOff>177800</xdr:colOff>
      <xdr:row>56</xdr:row>
      <xdr:rowOff>120254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86851"/>
          <a:ext cx="889000" cy="3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59041</xdr:rowOff>
    </xdr:from>
    <xdr:to>
      <xdr:col>85</xdr:col>
      <xdr:colOff>177800</xdr:colOff>
      <xdr:row>54</xdr:row>
      <xdr:rowOff>160641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81918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55593</xdr:rowOff>
    </xdr:from>
    <xdr:to>
      <xdr:col>81</xdr:col>
      <xdr:colOff>101600</xdr:colOff>
      <xdr:row>54</xdr:row>
      <xdr:rowOff>157193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2270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120268</xdr:rowOff>
    </xdr:from>
    <xdr:to>
      <xdr:col>76</xdr:col>
      <xdr:colOff>165100</xdr:colOff>
      <xdr:row>56</xdr:row>
      <xdr:rowOff>50418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66945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2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34851</xdr:rowOff>
    </xdr:from>
    <xdr:to>
      <xdr:col>72</xdr:col>
      <xdr:colOff>38100</xdr:colOff>
      <xdr:row>56</xdr:row>
      <xdr:rowOff>136451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152978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69454</xdr:rowOff>
    </xdr:from>
    <xdr:to>
      <xdr:col>67</xdr:col>
      <xdr:colOff>101600</xdr:colOff>
      <xdr:row>56</xdr:row>
      <xdr:rowOff>171054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16131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4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114638</xdr:rowOff>
    </xdr:from>
    <xdr:to>
      <xdr:col>85</xdr:col>
      <xdr:colOff>127000</xdr:colOff>
      <xdr:row>78</xdr:row>
      <xdr:rowOff>89584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16288"/>
          <a:ext cx="838200" cy="1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114638</xdr:rowOff>
    </xdr:from>
    <xdr:to>
      <xdr:col>81</xdr:col>
      <xdr:colOff>50800</xdr:colOff>
      <xdr:row>78</xdr:row>
      <xdr:rowOff>96806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16288"/>
          <a:ext cx="889000" cy="1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96806</xdr:rowOff>
    </xdr:from>
    <xdr:to>
      <xdr:col>76</xdr:col>
      <xdr:colOff>114300</xdr:colOff>
      <xdr:row>79</xdr:row>
      <xdr:rowOff>22109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69906"/>
          <a:ext cx="889000" cy="9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153561</xdr:rowOff>
    </xdr:from>
    <xdr:to>
      <xdr:col>71</xdr:col>
      <xdr:colOff>177800</xdr:colOff>
      <xdr:row>79</xdr:row>
      <xdr:rowOff>22109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26661"/>
          <a:ext cx="889000" cy="3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38784</xdr:rowOff>
    </xdr:from>
    <xdr:to>
      <xdr:col>85</xdr:col>
      <xdr:colOff>177800</xdr:colOff>
      <xdr:row>78</xdr:row>
      <xdr:rowOff>140384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169611</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9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63838</xdr:rowOff>
    </xdr:from>
    <xdr:to>
      <xdr:col>81</xdr:col>
      <xdr:colOff>101600</xdr:colOff>
      <xdr:row>77</xdr:row>
      <xdr:rowOff>165438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10515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46006</xdr:rowOff>
    </xdr:from>
    <xdr:to>
      <xdr:col>76</xdr:col>
      <xdr:colOff>165100</xdr:colOff>
      <xdr:row>78</xdr:row>
      <xdr:rowOff>147606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1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164133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142759</xdr:rowOff>
    </xdr:from>
    <xdr:to>
      <xdr:col>72</xdr:col>
      <xdr:colOff>38100</xdr:colOff>
      <xdr:row>79</xdr:row>
      <xdr:rowOff>72909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64036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102761</xdr:rowOff>
    </xdr:from>
    <xdr:to>
      <xdr:col>67</xdr:col>
      <xdr:colOff>101600</xdr:colOff>
      <xdr:row>79</xdr:row>
      <xdr:rowOff>32911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24038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41459</xdr:rowOff>
    </xdr:from>
    <xdr:to>
      <xdr:col>85</xdr:col>
      <xdr:colOff>127000</xdr:colOff>
      <xdr:row>99</xdr:row>
      <xdr:rowOff>41551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701500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41551</xdr:rowOff>
    </xdr:from>
    <xdr:to>
      <xdr:col>81</xdr:col>
      <xdr:colOff>50800</xdr:colOff>
      <xdr:row>99</xdr:row>
      <xdr:rowOff>41642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701510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41642</xdr:rowOff>
    </xdr:from>
    <xdr:to>
      <xdr:col>76</xdr:col>
      <xdr:colOff>114300</xdr:colOff>
      <xdr:row>99</xdr:row>
      <xdr:rowOff>44450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7015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44450</xdr:rowOff>
    </xdr:from>
    <xdr:to>
      <xdr:col>71</xdr:col>
      <xdr:colOff>177800</xdr:colOff>
      <xdr:row>99</xdr:row>
      <xdr:rowOff>44450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162109</xdr:rowOff>
    </xdr:from>
    <xdr:to>
      <xdr:col>85</xdr:col>
      <xdr:colOff>177800</xdr:colOff>
      <xdr:row>99</xdr:row>
      <xdr:rowOff>92259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9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77036</xdr:rowOff>
    </xdr:from>
    <xdr:ext cx="378565"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8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162201</xdr:rowOff>
    </xdr:from>
    <xdr:to>
      <xdr:col>81</xdr:col>
      <xdr:colOff>101600</xdr:colOff>
      <xdr:row>99</xdr:row>
      <xdr:rowOff>92351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83478</xdr:rowOff>
    </xdr:from>
    <xdr:ext cx="378565"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2017" y="170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162292</xdr:rowOff>
    </xdr:from>
    <xdr:to>
      <xdr:col>76</xdr:col>
      <xdr:colOff>165100</xdr:colOff>
      <xdr:row>99</xdr:row>
      <xdr:rowOff>92442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9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83569</xdr:rowOff>
    </xdr:from>
    <xdr:ext cx="378565"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3017" y="1705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165100</xdr:rowOff>
    </xdr:from>
    <xdr:to>
      <xdr:col>72</xdr:col>
      <xdr:colOff>38100</xdr:colOff>
      <xdr:row>99</xdr:row>
      <xdr:rowOff>95250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86377</xdr:rowOff>
    </xdr:from>
    <xdr:ext cx="249299"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7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165100</xdr:rowOff>
    </xdr:from>
    <xdr:to>
      <xdr:col>67</xdr:col>
      <xdr:colOff>101600</xdr:colOff>
      <xdr:row>99</xdr:row>
      <xdr:rowOff>95250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86377</xdr:rowOff>
    </xdr:from>
    <xdr:ext cx="249299"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8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149210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492860"/>
          <a:ext cx="889000" cy="1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149210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6492860"/>
          <a:ext cx="889000" cy="1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166631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98410</xdr:rowOff>
    </xdr:from>
    <xdr:to>
      <xdr:col>107</xdr:col>
      <xdr:colOff>101600</xdr:colOff>
      <xdr:row>38</xdr:row>
      <xdr:rowOff>28559</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442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45087</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99428" y="621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954,955</a:t>
          </a:r>
          <a:r>
            <a:rPr kumimoji="1" lang="ja-JP" altLang="en-US" sz="1300">
              <a:latin typeface="ＭＳ Ｐゴシック" panose="020B0600070205080204" pitchFamily="50" charset="-128"/>
              <a:ea typeface="ＭＳ Ｐゴシック" panose="020B0600070205080204" pitchFamily="50" charset="-128"/>
            </a:rPr>
            <a:t>円と類似団体内で最も高い金額となっており、これはふるさと応援寄附金事業の増額によるもの。商工費については、住民一人当たり</a:t>
          </a:r>
          <a:r>
            <a:rPr kumimoji="1" lang="en-US" altLang="ja-JP" sz="1300">
              <a:latin typeface="ＭＳ Ｐゴシック" panose="020B0600070205080204" pitchFamily="50" charset="-128"/>
              <a:ea typeface="ＭＳ Ｐゴシック" panose="020B0600070205080204" pitchFamily="50" charset="-128"/>
            </a:rPr>
            <a:t>147,441</a:t>
          </a:r>
          <a:r>
            <a:rPr kumimoji="1" lang="ja-JP" altLang="en-US" sz="1300">
              <a:latin typeface="ＭＳ Ｐゴシック" panose="020B0600070205080204" pitchFamily="50" charset="-128"/>
              <a:ea typeface="ＭＳ Ｐゴシック" panose="020B0600070205080204" pitchFamily="50" charset="-128"/>
            </a:rPr>
            <a:t>と前年度と比べ</a:t>
          </a:r>
          <a:r>
            <a:rPr kumimoji="1" lang="en-US" altLang="ja-JP" sz="1300">
              <a:latin typeface="ＭＳ Ｐゴシック" panose="020B0600070205080204" pitchFamily="50" charset="-128"/>
              <a:ea typeface="ＭＳ Ｐゴシック" panose="020B0600070205080204" pitchFamily="50" charset="-128"/>
            </a:rPr>
            <a:t>104,667</a:t>
          </a:r>
          <a:r>
            <a:rPr kumimoji="1" lang="ja-JP" altLang="en-US" sz="1300">
              <a:latin typeface="ＭＳ Ｐゴシック" panose="020B0600070205080204" pitchFamily="50" charset="-128"/>
              <a:ea typeface="ＭＳ Ｐゴシック" panose="020B0600070205080204" pitchFamily="50" charset="-128"/>
            </a:rPr>
            <a:t>円の増となっているが、これは企業誘致対策事業として高度化通信網構築事業補助金を実施したことによるものである。また、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衛生費、消防費については、廃棄物処理及び常備消防を近隣市への事務委託料のうち、公債費に係る負担金を一括して支出したことにより増額となった。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町独自及び単独の施策に係る経費により、総じて類似団体と比較し経費が高い傾向にある。今後も人口減少が見込まれる中、健全な財政運営を続けるためにも、事務事業の見直し取捨選択委や財源の確保が今後いっそう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a:t>
          </a:r>
          <a:r>
            <a:rPr kumimoji="1" lang="en-US" altLang="ja-JP" sz="1400">
              <a:latin typeface="ＭＳ ゴシック" pitchFamily="49" charset="-128"/>
              <a:ea typeface="ＭＳ ゴシック" pitchFamily="49" charset="-128"/>
            </a:rPr>
            <a:t>272,377</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254,294</a:t>
          </a:r>
          <a:r>
            <a:rPr kumimoji="1" lang="ja-JP" altLang="en-US" sz="1400">
              <a:latin typeface="ＭＳ ゴシック" pitchFamily="49" charset="-128"/>
              <a:ea typeface="ＭＳ ゴシック" pitchFamily="49" charset="-128"/>
            </a:rPr>
            <a:t>千円に減少しており、比率についても</a:t>
          </a:r>
          <a:r>
            <a:rPr kumimoji="1" lang="en-US" altLang="ja-JP" sz="1400">
              <a:latin typeface="ＭＳ ゴシック" pitchFamily="49" charset="-128"/>
              <a:ea typeface="ＭＳ ゴシック" pitchFamily="49" charset="-128"/>
            </a:rPr>
            <a:t>8.37%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5.64%</a:t>
          </a:r>
          <a:r>
            <a:rPr kumimoji="1" lang="ja-JP" altLang="en-US" sz="1400">
              <a:latin typeface="ＭＳ ゴシック" pitchFamily="49" charset="-128"/>
              <a:ea typeface="ＭＳ ゴシック" pitchFamily="49" charset="-128"/>
            </a:rPr>
            <a:t>に減少している。適正な範囲の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に収まるように、歳入歳出決算見込額を適確に把握し、不用額分の補正減に努める。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いずれの年度及び会計においても黒字決算の状況である。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年度までの償還計画で進め、償還を完了した。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今後とも電源関係の交付金や公共施設整備基金等を活用し、新規の起債が必要とならないように適切な財政運営に努める。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減債基金積立不足算定額については、特にないので今後とも不足がでないように努める。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一般会計等に係る地方債については、償還完了となった。また、それ以外の高額な起債や債務負担行為はなく、将来負担額は横ばいである。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今後とも将来世代への負担とならないような財政運営に努める。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財政調整基金に８３１百万円積み立てて、取崩は行わなかった。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基金全体としては、１，５３８百万円取り崩したが、財政調整基金及び公共施設整備基金に係る積立金の増額により、令和４年度と比べて１，２２３百万円増となっている。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将来の財源不足へ対応するため、また、公共施設の長寿命化、地域振興や地域福祉の向上等を目的とする積立て、普通建設事業等へ活用するための取り崩しを行っている。今後の施設の大規模改修等、歳出の増大に備えて積極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・公共施設整備基金：町内の公共施設を整備し、町民の福祉の向上を図る。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・電源立地地域対策交付金基金：公共用施設の整備を図り、企業導入及び産業の近代化を推進し、地域住民の福祉の向上を図る。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・地域づくり基金：自ら考え、自ら行う地域づくりを推進する。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・地域振興基金：明るい活力ある地域振興を推進し、地域住民の福祉の増進を図る。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ふるさと応援寄付金基金及び公共施設整備基金の増額による。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ふるさと応援寄付金基金を積極的に活用していく。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電源立地地域対策交付金基金を有効的に活用し、一般財源の負担を減らしていく。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令和５年度の基金残高は、５，７０８百万円となっており、前年度から８３１百万円の増加となっている。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令和４年度と同様に積立てのみで取崩がなかったため、増額となっている。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短期的には固定資産税等により増額するものの、中長期的には減少していくと見込んでいる。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突発的な災害への対応や、年度間の財源の不均衡の調整など健全な財政運営を図るため、一定基準を設けたうえで計画的な運用を行っていく。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平成３０年度から変動なしとなっている。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今後は、利子分を積み立てる予定。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4,952
35.92
11,327,239
11,001,110
254,294
4,510,539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　過去</a:t>
          </a:r>
          <a:r>
            <a:rPr lang="en-US" altLang="ja-JP">
              <a:solidFill>
                <a:sysClr val="windowText" lastClr="000000"/>
              </a:solidFill>
              <a:effectLst/>
              <a:latin typeface="ＭＳ Ｐゴシック" panose="020B0600070205080204" pitchFamily="50" charset="-128"/>
              <a:ea typeface="ＭＳ Ｐゴシック" panose="020B0600070205080204" pitchFamily="50" charset="-128"/>
            </a:rPr>
            <a:t>5</a:t>
          </a:r>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ヵ年における有形固定資産減価償却率の進行率の中で最も鈍化した年度となった。これは既存資産と新規整備資産における償却率動向によるもので、令和</a:t>
          </a:r>
          <a:r>
            <a:rPr lang="en-US" altLang="ja-JP">
              <a:solidFill>
                <a:sysClr val="windowText" lastClr="000000"/>
              </a:solidFill>
              <a:effectLst/>
              <a:latin typeface="ＭＳ Ｐゴシック" panose="020B0600070205080204" pitchFamily="50" charset="-128"/>
              <a:ea typeface="ＭＳ Ｐゴシック" panose="020B0600070205080204" pitchFamily="50" charset="-128"/>
            </a:rPr>
            <a:t>5</a:t>
          </a:r>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年度の資産計上額が</a:t>
          </a:r>
          <a:r>
            <a:rPr lang="en-US" altLang="ja-JP">
              <a:solidFill>
                <a:sysClr val="windowText" lastClr="000000"/>
              </a:solidFill>
              <a:effectLst/>
              <a:latin typeface="ＭＳ Ｐゴシック" panose="020B0600070205080204" pitchFamily="50" charset="-128"/>
              <a:ea typeface="ＭＳ Ｐゴシック" panose="020B0600070205080204" pitchFamily="50" charset="-128"/>
            </a:rPr>
            <a:t>14.4</a:t>
          </a:r>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億円</a:t>
          </a:r>
          <a:r>
            <a:rPr lang="en-US" altLang="ja-JP">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前年度差</a:t>
          </a:r>
          <a:r>
            <a:rPr lang="en-US" altLang="ja-JP">
              <a:solidFill>
                <a:sysClr val="windowText" lastClr="000000"/>
              </a:solidFill>
              <a:effectLst/>
              <a:latin typeface="ＭＳ Ｐゴシック" panose="020B0600070205080204" pitchFamily="50" charset="-128"/>
              <a:ea typeface="ＭＳ Ｐゴシック" panose="020B0600070205080204" pitchFamily="50" charset="-128"/>
            </a:rPr>
            <a:t>+7.8</a:t>
          </a:r>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億円</a:t>
          </a:r>
          <a:r>
            <a:rPr lang="en-US" altLang="ja-JP">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であり、なかでも社会体育館空調整備などが起因している。今後は、施設ごとの減価償却率把握に努めた上で更新時期の集中を分散平準化するなど、公共施設等総合管理計画に沿った施設マネジメントを推進していく。</a:t>
          </a:r>
          <a:endParaRPr lang="en-US"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35</xdr:row>
      <xdr:rowOff>15875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206240" y="5270881"/>
          <a:ext cx="1270" cy="1382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258945" y="665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119245" y="66528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258945" y="5049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119245" y="5270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140098</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258945" y="59389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157345" y="5960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140081</xdr:rowOff>
    </xdr:from>
    <xdr:to>
      <xdr:col>19</xdr:col>
      <xdr:colOff>187325</xdr:colOff>
      <xdr:row>31</xdr:row>
      <xdr:rowOff>70231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537585" y="593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867025" y="5878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40767</xdr:rowOff>
    </xdr:from>
    <xdr:to>
      <xdr:col>11</xdr:col>
      <xdr:colOff>187325</xdr:colOff>
      <xdr:row>30</xdr:row>
      <xdr:rowOff>142367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196465" y="5839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91313</xdr:rowOff>
    </xdr:from>
    <xdr:to>
      <xdr:col>7</xdr:col>
      <xdr:colOff>187325</xdr:colOff>
      <xdr:row>30</xdr:row>
      <xdr:rowOff>21463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525905" y="5722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67183</xdr:rowOff>
    </xdr:from>
    <xdr:to>
      <xdr:col>23</xdr:col>
      <xdr:colOff>136525</xdr:colOff>
      <xdr:row>27</xdr:row>
      <xdr:rowOff>168783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157345" y="53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90060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258945" y="5218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28321</xdr:rowOff>
    </xdr:from>
    <xdr:to>
      <xdr:col>19</xdr:col>
      <xdr:colOff>187325</xdr:colOff>
      <xdr:row>27</xdr:row>
      <xdr:rowOff>129921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537585" y="53242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79121</xdr:rowOff>
    </xdr:from>
    <xdr:to>
      <xdr:col>23</xdr:col>
      <xdr:colOff>85725</xdr:colOff>
      <xdr:row>27</xdr:row>
      <xdr:rowOff>117983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588385" y="5375021"/>
          <a:ext cx="6197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139319</xdr:rowOff>
    </xdr:from>
    <xdr:to>
      <xdr:col>15</xdr:col>
      <xdr:colOff>187325</xdr:colOff>
      <xdr:row>27</xdr:row>
      <xdr:rowOff>69469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867025" y="5267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18669</xdr:rowOff>
    </xdr:from>
    <xdr:to>
      <xdr:col>19</xdr:col>
      <xdr:colOff>136525</xdr:colOff>
      <xdr:row>27</xdr:row>
      <xdr:rowOff>79121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917825" y="5314569"/>
          <a:ext cx="6705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65913</xdr:rowOff>
    </xdr:from>
    <xdr:to>
      <xdr:col>11</xdr:col>
      <xdr:colOff>187325</xdr:colOff>
      <xdr:row>26</xdr:row>
      <xdr:rowOff>167513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196465" y="51941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116713</xdr:rowOff>
    </xdr:from>
    <xdr:to>
      <xdr:col>15</xdr:col>
      <xdr:colOff>136525</xdr:colOff>
      <xdr:row>27</xdr:row>
      <xdr:rowOff>18669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247265" y="5244973"/>
          <a:ext cx="67056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146685</xdr:rowOff>
    </xdr:from>
    <xdr:to>
      <xdr:col>7</xdr:col>
      <xdr:colOff>187325</xdr:colOff>
      <xdr:row>26</xdr:row>
      <xdr:rowOff>76835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525905" y="5107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26035</xdr:rowOff>
    </xdr:from>
    <xdr:to>
      <xdr:col>11</xdr:col>
      <xdr:colOff>136525</xdr:colOff>
      <xdr:row>26</xdr:row>
      <xdr:rowOff>116713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576705" y="5154295"/>
          <a:ext cx="67056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61358</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395989" y="602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2738129" y="596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133494</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067569" y="593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397009" y="581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146448</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395989" y="5107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85996</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2738129" y="50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12590</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067569" y="4973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93362</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397009" y="488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比率なしとなっている。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122965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3027660" y="5211868"/>
          <a:ext cx="1269" cy="121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126792</xdr:rowOff>
    </xdr:from>
    <xdr:ext cx="560923"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3080365" y="64285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122965</xdr:rowOff>
    </xdr:from>
    <xdr:to>
      <xdr:col>76</xdr:col>
      <xdr:colOff>111125</xdr:colOff>
      <xdr:row>33</xdr:row>
      <xdr:rowOff>122965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2963525" y="6424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60434</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3080365" y="552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82007</xdr:rowOff>
    </xdr:from>
    <xdr:to>
      <xdr:col>76</xdr:col>
      <xdr:colOff>73025</xdr:colOff>
      <xdr:row>29</xdr:row>
      <xdr:rowOff>12157</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001625" y="5545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94601</xdr:rowOff>
    </xdr:from>
    <xdr:to>
      <xdr:col>72</xdr:col>
      <xdr:colOff>123825</xdr:colOff>
      <xdr:row>29</xdr:row>
      <xdr:rowOff>24751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359005" y="55581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77809</xdr:rowOff>
    </xdr:from>
    <xdr:to>
      <xdr:col>68</xdr:col>
      <xdr:colOff>123825</xdr:colOff>
      <xdr:row>29</xdr:row>
      <xdr:rowOff>7959</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688445" y="5541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875</xdr:rowOff>
    </xdr:from>
    <xdr:to>
      <xdr:col>64</xdr:col>
      <xdr:colOff>123825</xdr:colOff>
      <xdr:row>29</xdr:row>
      <xdr:rowOff>102475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1017885" y="563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5433</xdr:rowOff>
    </xdr:from>
    <xdr:to>
      <xdr:col>60</xdr:col>
      <xdr:colOff>123825</xdr:colOff>
      <xdr:row>29</xdr:row>
      <xdr:rowOff>107033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0347325" y="563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41278</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2185092" y="533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24486</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1527232" y="532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119002</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0856672" y="541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123560</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0186112" y="541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4,952
35.92
11,327,239
11,001,110
254,294
4,510,539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15240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54736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696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133367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3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15240</xdr:rowOff>
    </xdr:from>
    <xdr:to>
      <xdr:col>24</xdr:col>
      <xdr:colOff>152400</xdr:colOff>
      <xdr:row>33</xdr:row>
      <xdr:rowOff>15240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54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102887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113030</xdr:rowOff>
    </xdr:from>
    <xdr:to>
      <xdr:col>20</xdr:col>
      <xdr:colOff>38100</xdr:colOff>
      <xdr:row>39</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48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44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38735</xdr:rowOff>
    </xdr:from>
    <xdr:to>
      <xdr:col>10</xdr:col>
      <xdr:colOff>165100</xdr:colOff>
      <xdr:row>38</xdr:row>
      <xdr:rowOff>140335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344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159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20649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12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140970</xdr:rowOff>
    </xdr:from>
    <xdr:to>
      <xdr:col>19</xdr:col>
      <xdr:colOff>177800</xdr:colOff>
      <xdr:row>37</xdr:row>
      <xdr:rowOff>3810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17601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140970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14553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19685</xdr:rowOff>
    </xdr:from>
    <xdr:to>
      <xdr:col>6</xdr:col>
      <xdr:colOff>38100</xdr:colOff>
      <xdr:row>36</xdr:row>
      <xdr:rowOff>121285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054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70485</xdr:rowOff>
    </xdr:from>
    <xdr:to>
      <xdr:col>10</xdr:col>
      <xdr:colOff>114300</xdr:colOff>
      <xdr:row>36</xdr:row>
      <xdr:rowOff>110490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10552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71137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161520</xdr:rowOff>
    </xdr:from>
    <xdr:to>
      <xdr:col>54</xdr:col>
      <xdr:colOff>189865</xdr:colOff>
      <xdr:row>42</xdr:row>
      <xdr:rowOff>12607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219565" y="5693640"/>
          <a:ext cx="0" cy="135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16434</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258300" y="70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12607</xdr:rowOff>
    </xdr:from>
    <xdr:to>
      <xdr:col>55</xdr:col>
      <xdr:colOff>88900</xdr:colOff>
      <xdr:row>42</xdr:row>
      <xdr:rowOff>12607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7053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108197</xdr:rowOff>
    </xdr:from>
    <xdr:ext cx="690189"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258300" y="5472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161520</xdr:rowOff>
    </xdr:from>
    <xdr:to>
      <xdr:col>55</xdr:col>
      <xdr:colOff>88900</xdr:colOff>
      <xdr:row>33</xdr:row>
      <xdr:rowOff>161520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5693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72958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258300" y="677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50081</xdr:rowOff>
    </xdr:from>
    <xdr:to>
      <xdr:col>55</xdr:col>
      <xdr:colOff>50800</xdr:colOff>
      <xdr:row>41</xdr:row>
      <xdr:rowOff>151681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192260" y="69233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57858</xdr:rowOff>
    </xdr:from>
    <xdr:to>
      <xdr:col>50</xdr:col>
      <xdr:colOff>165100</xdr:colOff>
      <xdr:row>41</xdr:row>
      <xdr:rowOff>159458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445500" y="6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55887</xdr:rowOff>
    </xdr:from>
    <xdr:to>
      <xdr:col>46</xdr:col>
      <xdr:colOff>38100</xdr:colOff>
      <xdr:row>41</xdr:row>
      <xdr:rowOff>157487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670800" y="69291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86602</xdr:rowOff>
    </xdr:from>
    <xdr:to>
      <xdr:col>41</xdr:col>
      <xdr:colOff>101600</xdr:colOff>
      <xdr:row>42</xdr:row>
      <xdr:rowOff>16752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873240" y="6959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80835</xdr:rowOff>
    </xdr:from>
    <xdr:to>
      <xdr:col>36</xdr:col>
      <xdr:colOff>165100</xdr:colOff>
      <xdr:row>42</xdr:row>
      <xdr:rowOff>10985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098540" y="6954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124817</xdr:rowOff>
    </xdr:from>
    <xdr:to>
      <xdr:col>55</xdr:col>
      <xdr:colOff>50800</xdr:colOff>
      <xdr:row>42</xdr:row>
      <xdr:rowOff>54967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192260" y="69980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39744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258300" y="69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125902</xdr:rowOff>
    </xdr:from>
    <xdr:to>
      <xdr:col>50</xdr:col>
      <xdr:colOff>165100</xdr:colOff>
      <xdr:row>42</xdr:row>
      <xdr:rowOff>56052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445500" y="6999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4167</xdr:rowOff>
    </xdr:from>
    <xdr:to>
      <xdr:col>55</xdr:col>
      <xdr:colOff>0</xdr:colOff>
      <xdr:row>42</xdr:row>
      <xdr:rowOff>5252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496300" y="7045047"/>
          <a:ext cx="7239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126907</xdr:rowOff>
    </xdr:from>
    <xdr:to>
      <xdr:col>46</xdr:col>
      <xdr:colOff>38100</xdr:colOff>
      <xdr:row>42</xdr:row>
      <xdr:rowOff>57057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670800" y="70001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5252</xdr:rowOff>
    </xdr:from>
    <xdr:to>
      <xdr:col>50</xdr:col>
      <xdr:colOff>114300</xdr:colOff>
      <xdr:row>42</xdr:row>
      <xdr:rowOff>6257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713980" y="7046132"/>
          <a:ext cx="78232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127577</xdr:rowOff>
    </xdr:from>
    <xdr:to>
      <xdr:col>41</xdr:col>
      <xdr:colOff>101600</xdr:colOff>
      <xdr:row>42</xdr:row>
      <xdr:rowOff>57727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873240" y="7000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6257</xdr:rowOff>
    </xdr:from>
    <xdr:to>
      <xdr:col>45</xdr:col>
      <xdr:colOff>177800</xdr:colOff>
      <xdr:row>42</xdr:row>
      <xdr:rowOff>6927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24040" y="7047137"/>
          <a:ext cx="78994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128139</xdr:rowOff>
    </xdr:from>
    <xdr:to>
      <xdr:col>36</xdr:col>
      <xdr:colOff>165100</xdr:colOff>
      <xdr:row>42</xdr:row>
      <xdr:rowOff>58289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098540" y="7001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6927</xdr:rowOff>
    </xdr:from>
    <xdr:to>
      <xdr:col>41</xdr:col>
      <xdr:colOff>50800</xdr:colOff>
      <xdr:row>42</xdr:row>
      <xdr:rowOff>7489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149340" y="7047807"/>
          <a:ext cx="7747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4535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239271" y="671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2564</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477271" y="67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33279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702571" y="67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27512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905011" y="67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47179</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239271" y="70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48184</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477271" y="708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48854</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702571" y="70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49416</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905011" y="709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70213</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086225" y="93704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74040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124960" y="1080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70213</xdr:rowOff>
    </xdr:from>
    <xdr:to>
      <xdr:col>24</xdr:col>
      <xdr:colOff>152400</xdr:colOff>
      <xdr:row>64</xdr:row>
      <xdr:rowOff>70213</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107991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12496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036060" y="10174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102688</xdr:rowOff>
    </xdr:from>
    <xdr:to>
      <xdr:col>20</xdr:col>
      <xdr:colOff>38100</xdr:colOff>
      <xdr:row>61</xdr:row>
      <xdr:rowOff>32838</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12160" y="101610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146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6520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127181</xdr:rowOff>
    </xdr:from>
    <xdr:to>
      <xdr:col>24</xdr:col>
      <xdr:colOff>114300</xdr:colOff>
      <xdr:row>58</xdr:row>
      <xdr:rowOff>57331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036060" y="9682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150058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124960" y="953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102688</xdr:rowOff>
    </xdr:from>
    <xdr:to>
      <xdr:col>20</xdr:col>
      <xdr:colOff>38100</xdr:colOff>
      <xdr:row>58</xdr:row>
      <xdr:rowOff>32838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12160" y="96581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153488</xdr:rowOff>
    </xdr:from>
    <xdr:to>
      <xdr:col>24</xdr:col>
      <xdr:colOff>63500</xdr:colOff>
      <xdr:row>58</xdr:row>
      <xdr:rowOff>6531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355340" y="9708968"/>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14600" y="963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153488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565400" y="9681210"/>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48804</xdr:rowOff>
    </xdr:from>
    <xdr:to>
      <xdr:col>10</xdr:col>
      <xdr:colOff>165100</xdr:colOff>
      <xdr:row>57</xdr:row>
      <xdr:rowOff>150404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399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99604</xdr:rowOff>
    </xdr:from>
    <xdr:to>
      <xdr:col>15</xdr:col>
      <xdr:colOff>50800</xdr:colOff>
      <xdr:row>57</xdr:row>
      <xdr:rowOff>125730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790700" y="9655084"/>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29210</xdr:rowOff>
    </xdr:from>
    <xdr:to>
      <xdr:col>6</xdr:col>
      <xdr:colOff>38100</xdr:colOff>
      <xdr:row>57</xdr:row>
      <xdr:rowOff>130810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65200" y="9584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80010</xdr:rowOff>
    </xdr:from>
    <xdr:to>
      <xdr:col>10</xdr:col>
      <xdr:colOff>114300</xdr:colOff>
      <xdr:row>57</xdr:row>
      <xdr:rowOff>99604</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08380" y="9635490"/>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23965</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170564"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857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363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49365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170564" y="943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8570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166931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11004" y="938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147337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3630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145036</xdr:rowOff>
    </xdr:from>
    <xdr:to>
      <xdr:col>54</xdr:col>
      <xdr:colOff>189865</xdr:colOff>
      <xdr:row>64</xdr:row>
      <xdr:rowOff>66904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219565" y="9532876"/>
          <a:ext cx="0" cy="1262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70731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258300" y="107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66904</xdr:rowOff>
    </xdr:from>
    <xdr:to>
      <xdr:col>55</xdr:col>
      <xdr:colOff>88900</xdr:colOff>
      <xdr:row>64</xdr:row>
      <xdr:rowOff>66904</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10795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91713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258300" y="9311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145036</xdr:rowOff>
    </xdr:from>
    <xdr:to>
      <xdr:col>55</xdr:col>
      <xdr:colOff>88900</xdr:colOff>
      <xdr:row>56</xdr:row>
      <xdr:rowOff>145036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154160" y="9532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59676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258300" y="10285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36799</xdr:rowOff>
    </xdr:from>
    <xdr:to>
      <xdr:col>55</xdr:col>
      <xdr:colOff>50800</xdr:colOff>
      <xdr:row>62</xdr:row>
      <xdr:rowOff>138399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192260" y="104304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49059</xdr:rowOff>
    </xdr:from>
    <xdr:to>
      <xdr:col>50</xdr:col>
      <xdr:colOff>165100</xdr:colOff>
      <xdr:row>62</xdr:row>
      <xdr:rowOff>150659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445500" y="104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60385</xdr:rowOff>
    </xdr:from>
    <xdr:to>
      <xdr:col>46</xdr:col>
      <xdr:colOff>38100</xdr:colOff>
      <xdr:row>62</xdr:row>
      <xdr:rowOff>161985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670800" y="10454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49166</xdr:rowOff>
    </xdr:from>
    <xdr:to>
      <xdr:col>41</xdr:col>
      <xdr:colOff>101600</xdr:colOff>
      <xdr:row>62</xdr:row>
      <xdr:rowOff>150766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873240" y="104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8530</xdr:rowOff>
    </xdr:from>
    <xdr:to>
      <xdr:col>36</xdr:col>
      <xdr:colOff>165100</xdr:colOff>
      <xdr:row>62</xdr:row>
      <xdr:rowOff>110130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098540" y="1040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42737</xdr:rowOff>
    </xdr:from>
    <xdr:to>
      <xdr:col>55</xdr:col>
      <xdr:colOff>50800</xdr:colOff>
      <xdr:row>62</xdr:row>
      <xdr:rowOff>144337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192260" y="104364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21164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258300" y="104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54231</xdr:rowOff>
    </xdr:from>
    <xdr:to>
      <xdr:col>50</xdr:col>
      <xdr:colOff>165100</xdr:colOff>
      <xdr:row>62</xdr:row>
      <xdr:rowOff>155831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445500" y="104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93537</xdr:rowOff>
    </xdr:from>
    <xdr:to>
      <xdr:col>55</xdr:col>
      <xdr:colOff>0</xdr:colOff>
      <xdr:row>62</xdr:row>
      <xdr:rowOff>105031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496300" y="10487217"/>
          <a:ext cx="7239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63845</xdr:rowOff>
    </xdr:from>
    <xdr:to>
      <xdr:col>46</xdr:col>
      <xdr:colOff>38100</xdr:colOff>
      <xdr:row>62</xdr:row>
      <xdr:rowOff>165445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670800" y="10457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105031</xdr:rowOff>
    </xdr:from>
    <xdr:to>
      <xdr:col>50</xdr:col>
      <xdr:colOff>114300</xdr:colOff>
      <xdr:row>62</xdr:row>
      <xdr:rowOff>114645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713980" y="10498711"/>
          <a:ext cx="78232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70265</xdr:rowOff>
    </xdr:from>
    <xdr:to>
      <xdr:col>41</xdr:col>
      <xdr:colOff>101600</xdr:colOff>
      <xdr:row>63</xdr:row>
      <xdr:rowOff>415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873240" y="10463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114645</xdr:rowOff>
    </xdr:from>
    <xdr:to>
      <xdr:col>45</xdr:col>
      <xdr:colOff>177800</xdr:colOff>
      <xdr:row>62</xdr:row>
      <xdr:rowOff>121065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24040" y="10508325"/>
          <a:ext cx="78994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81040</xdr:rowOff>
    </xdr:from>
    <xdr:to>
      <xdr:col>36</xdr:col>
      <xdr:colOff>165100</xdr:colOff>
      <xdr:row>63</xdr:row>
      <xdr:rowOff>11190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098540" y="1047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121065</xdr:rowOff>
    </xdr:from>
    <xdr:to>
      <xdr:col>41</xdr:col>
      <xdr:colOff>50800</xdr:colOff>
      <xdr:row>62</xdr:row>
      <xdr:rowOff>131840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149340" y="10514745"/>
          <a:ext cx="7747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167186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214575" y="1022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7062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444955" y="1023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167293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0255" y="1022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126657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872695" y="1018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146958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214575" y="1054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156572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444955" y="1055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162992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0255" y="1055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2317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872695" y="1056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086225" y="1311211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124960" y="1289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3112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112413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124960" y="13858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036060" y="13880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1216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1460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39900" y="13823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73025</xdr:rowOff>
    </xdr:from>
    <xdr:to>
      <xdr:col>6</xdr:col>
      <xdr:colOff>38100</xdr:colOff>
      <xdr:row>83</xdr:row>
      <xdr:rowOff>3175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65200" y="1381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036060" y="13712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156863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12496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12160" y="13667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82</xdr:row>
      <xdr:rowOff>13336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355340" y="13717904"/>
          <a:ext cx="73152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146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139064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565400" y="13674090"/>
          <a:ext cx="78994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84455</xdr:rowOff>
    </xdr:from>
    <xdr:to>
      <xdr:col>10</xdr:col>
      <xdr:colOff>165100</xdr:colOff>
      <xdr:row>82</xdr:row>
      <xdr:rowOff>14605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39900" y="1366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135255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790700" y="1367409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53975</xdr:rowOff>
    </xdr:from>
    <xdr:to>
      <xdr:col>6</xdr:col>
      <xdr:colOff>38100</xdr:colOff>
      <xdr:row>81</xdr:row>
      <xdr:rowOff>155575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65200" y="1363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104775</xdr:rowOff>
    </xdr:from>
    <xdr:to>
      <xdr:col>10</xdr:col>
      <xdr:colOff>114300</xdr:colOff>
      <xdr:row>81</xdr:row>
      <xdr:rowOff>135255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08380" y="1368361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17056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385704" y="1394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1100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165752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363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34941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17056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3857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1100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3630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23546</xdr:rowOff>
    </xdr:from>
    <xdr:to>
      <xdr:col>54</xdr:col>
      <xdr:colOff>189865</xdr:colOff>
      <xdr:row>86</xdr:row>
      <xdr:rowOff>102260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9219565" y="13099466"/>
          <a:ext cx="0" cy="1419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106087</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9258300" y="145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102260</xdr:rowOff>
    </xdr:from>
    <xdr:to>
      <xdr:col>55</xdr:col>
      <xdr:colOff>88900</xdr:colOff>
      <xdr:row>86</xdr:row>
      <xdr:rowOff>102260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154160" y="14519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141673</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9258300" y="128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23546</xdr:rowOff>
    </xdr:from>
    <xdr:to>
      <xdr:col>55</xdr:col>
      <xdr:colOff>88900</xdr:colOff>
      <xdr:row>78</xdr:row>
      <xdr:rowOff>23546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3099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1491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9258300" y="1408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192260" y="14231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163779</xdr:rowOff>
    </xdr:from>
    <xdr:to>
      <xdr:col>50</xdr:col>
      <xdr:colOff>165100</xdr:colOff>
      <xdr:row>85</xdr:row>
      <xdr:rowOff>93929</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445500" y="14245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7035</xdr:rowOff>
    </xdr:from>
    <xdr:to>
      <xdr:col>46</xdr:col>
      <xdr:colOff>38100</xdr:colOff>
      <xdr:row>85</xdr:row>
      <xdr:rowOff>108635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670800" y="14256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22200</xdr:rowOff>
    </xdr:from>
    <xdr:to>
      <xdr:col>41</xdr:col>
      <xdr:colOff>101600</xdr:colOff>
      <xdr:row>85</xdr:row>
      <xdr:rowOff>123800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873240" y="142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xdr:rowOff>
    </xdr:from>
    <xdr:to>
      <xdr:col>36</xdr:col>
      <xdr:colOff>165100</xdr:colOff>
      <xdr:row>85</xdr:row>
      <xdr:rowOff>116027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098540" y="1426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85141</xdr:rowOff>
    </xdr:from>
    <xdr:to>
      <xdr:col>55</xdr:col>
      <xdr:colOff>50800</xdr:colOff>
      <xdr:row>86</xdr:row>
      <xdr:rowOff>15291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192260" y="14334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63568</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9258300" y="1431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89942</xdr:rowOff>
    </xdr:from>
    <xdr:to>
      <xdr:col>50</xdr:col>
      <xdr:colOff>165100</xdr:colOff>
      <xdr:row>86</xdr:row>
      <xdr:rowOff>20092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445500" y="14339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135941</xdr:rowOff>
    </xdr:from>
    <xdr:to>
      <xdr:col>55</xdr:col>
      <xdr:colOff>0</xdr:colOff>
      <xdr:row>85</xdr:row>
      <xdr:rowOff>140742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496300" y="14385341"/>
          <a:ext cx="7239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94362</xdr:rowOff>
    </xdr:from>
    <xdr:to>
      <xdr:col>46</xdr:col>
      <xdr:colOff>38100</xdr:colOff>
      <xdr:row>86</xdr:row>
      <xdr:rowOff>24512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670800" y="143437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140742</xdr:rowOff>
    </xdr:from>
    <xdr:to>
      <xdr:col>50</xdr:col>
      <xdr:colOff>114300</xdr:colOff>
      <xdr:row>85</xdr:row>
      <xdr:rowOff>145162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713980" y="14390142"/>
          <a:ext cx="78232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97332</xdr:rowOff>
    </xdr:from>
    <xdr:to>
      <xdr:col>41</xdr:col>
      <xdr:colOff>101600</xdr:colOff>
      <xdr:row>86</xdr:row>
      <xdr:rowOff>27482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873240" y="14346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145162</xdr:rowOff>
    </xdr:from>
    <xdr:to>
      <xdr:col>45</xdr:col>
      <xdr:colOff>177800</xdr:colOff>
      <xdr:row>85</xdr:row>
      <xdr:rowOff>148132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24040" y="14394562"/>
          <a:ext cx="78994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99848</xdr:rowOff>
    </xdr:from>
    <xdr:to>
      <xdr:col>36</xdr:col>
      <xdr:colOff>165100</xdr:colOff>
      <xdr:row>86</xdr:row>
      <xdr:rowOff>29998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098540" y="14349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148132</xdr:rowOff>
    </xdr:from>
    <xdr:to>
      <xdr:col>41</xdr:col>
      <xdr:colOff>50800</xdr:colOff>
      <xdr:row>85</xdr:row>
      <xdr:rowOff>150648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149340" y="14397532"/>
          <a:ext cx="7747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110456</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8271587" y="1402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125162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7509587" y="1403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140327</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6712027" y="1405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132554</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5937327"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11219</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8271587" y="1442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15639</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7509587" y="144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18609</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6712027" y="1443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21125</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5937327" y="1443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086225" y="16778151"/>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12496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02082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124960" y="16560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020820" y="16778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9089</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124960" y="1744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157662</xdr:rowOff>
    </xdr:from>
    <xdr:to>
      <xdr:col>24</xdr:col>
      <xdr:colOff>114300</xdr:colOff>
      <xdr:row>105</xdr:row>
      <xdr:rowOff>87812</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036060" y="1759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134801</xdr:rowOff>
    </xdr:from>
    <xdr:to>
      <xdr:col>20</xdr:col>
      <xdr:colOff>38100</xdr:colOff>
      <xdr:row>105</xdr:row>
      <xdr:rowOff>64951</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312160" y="17569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51460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123371</xdr:rowOff>
    </xdr:from>
    <xdr:to>
      <xdr:col>10</xdr:col>
      <xdr:colOff>165100</xdr:colOff>
      <xdr:row>106</xdr:row>
      <xdr:rowOff>53521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73990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96520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03606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12496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41729</xdr:rowOff>
    </xdr:from>
    <xdr:to>
      <xdr:col>20</xdr:col>
      <xdr:colOff>38100</xdr:colOff>
      <xdr:row>105</xdr:row>
      <xdr:rowOff>143329</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312160" y="176439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92529</xdr:rowOff>
    </xdr:from>
    <xdr:to>
      <xdr:col>24</xdr:col>
      <xdr:colOff>63500</xdr:colOff>
      <xdr:row>105</xdr:row>
      <xdr:rowOff>121920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355340" y="17694729"/>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5146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92529</xdr:rowOff>
    </xdr:from>
    <xdr:to>
      <xdr:col>19</xdr:col>
      <xdr:colOff>177800</xdr:colOff>
      <xdr:row>105</xdr:row>
      <xdr:rowOff>103958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2565400" y="17694729"/>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7399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103958</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790700" y="17678400"/>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169092</xdr:rowOff>
    </xdr:from>
    <xdr:to>
      <xdr:col>6</xdr:col>
      <xdr:colOff>38100</xdr:colOff>
      <xdr:row>105</xdr:row>
      <xdr:rowOff>99242</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965200" y="1760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48442</xdr:rowOff>
    </xdr:from>
    <xdr:to>
      <xdr:col>10</xdr:col>
      <xdr:colOff>114300</xdr:colOff>
      <xdr:row>105</xdr:row>
      <xdr:rowOff>76200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008380" y="17650642"/>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81478</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17056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38570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44648</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61100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83630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134456</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17056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38570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61100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115769</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836304"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209768" y="17745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147844</xdr:rowOff>
    </xdr:from>
    <xdr:to>
      <xdr:col>54</xdr:col>
      <xdr:colOff>189865</xdr:colOff>
      <xdr:row>108</xdr:row>
      <xdr:rowOff>150916</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9219565" y="16911844"/>
          <a:ext cx="0" cy="1344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154743</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9258300" y="182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150916</xdr:rowOff>
    </xdr:from>
    <xdr:to>
      <xdr:col>55</xdr:col>
      <xdr:colOff>88900</xdr:colOff>
      <xdr:row>108</xdr:row>
      <xdr:rowOff>150916</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9154160" y="1825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94521</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9258300" y="166908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147844</xdr:rowOff>
    </xdr:from>
    <xdr:to>
      <xdr:col>55</xdr:col>
      <xdr:colOff>88900</xdr:colOff>
      <xdr:row>100</xdr:row>
      <xdr:rowOff>147844</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9154160" y="16911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4935</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9258300" y="177747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153508</xdr:rowOff>
    </xdr:from>
    <xdr:to>
      <xdr:col>55</xdr:col>
      <xdr:colOff>50800</xdr:colOff>
      <xdr:row>107</xdr:row>
      <xdr:rowOff>83658</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192260" y="17923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153191</xdr:rowOff>
    </xdr:from>
    <xdr:to>
      <xdr:col>50</xdr:col>
      <xdr:colOff>165100</xdr:colOff>
      <xdr:row>107</xdr:row>
      <xdr:rowOff>83341</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445500" y="17923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9003</xdr:rowOff>
    </xdr:from>
    <xdr:to>
      <xdr:col>46</xdr:col>
      <xdr:colOff>38100</xdr:colOff>
      <xdr:row>107</xdr:row>
      <xdr:rowOff>110603</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7670800" y="179464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55332</xdr:rowOff>
    </xdr:from>
    <xdr:to>
      <xdr:col>41</xdr:col>
      <xdr:colOff>101600</xdr:colOff>
      <xdr:row>106</xdr:row>
      <xdr:rowOff>156932</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6873240" y="1782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85111</xdr:rowOff>
    </xdr:from>
    <xdr:to>
      <xdr:col>36</xdr:col>
      <xdr:colOff>165100</xdr:colOff>
      <xdr:row>107</xdr:row>
      <xdr:rowOff>15261</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098540" y="17854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69142</xdr:rowOff>
    </xdr:from>
    <xdr:to>
      <xdr:col>55</xdr:col>
      <xdr:colOff>50800</xdr:colOff>
      <xdr:row>107</xdr:row>
      <xdr:rowOff>170742</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192260" y="180066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47569</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9258300" y="1798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75660</xdr:rowOff>
    </xdr:from>
    <xdr:to>
      <xdr:col>50</xdr:col>
      <xdr:colOff>165100</xdr:colOff>
      <xdr:row>108</xdr:row>
      <xdr:rowOff>5810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445500" y="18013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119942</xdr:rowOff>
    </xdr:from>
    <xdr:to>
      <xdr:col>55</xdr:col>
      <xdr:colOff>0</xdr:colOff>
      <xdr:row>107</xdr:row>
      <xdr:rowOff>126460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496300" y="18057422"/>
          <a:ext cx="7239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68982</xdr:rowOff>
    </xdr:from>
    <xdr:to>
      <xdr:col>46</xdr:col>
      <xdr:colOff>38100</xdr:colOff>
      <xdr:row>107</xdr:row>
      <xdr:rowOff>170582</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7670800" y="18006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119782</xdr:rowOff>
    </xdr:from>
    <xdr:to>
      <xdr:col>50</xdr:col>
      <xdr:colOff>114300</xdr:colOff>
      <xdr:row>107</xdr:row>
      <xdr:rowOff>126460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7713980" y="18057262"/>
          <a:ext cx="78232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73285</xdr:rowOff>
    </xdr:from>
    <xdr:to>
      <xdr:col>41</xdr:col>
      <xdr:colOff>101600</xdr:colOff>
      <xdr:row>108</xdr:row>
      <xdr:rowOff>3435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6873240" y="18010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119782</xdr:rowOff>
    </xdr:from>
    <xdr:to>
      <xdr:col>45</xdr:col>
      <xdr:colOff>177800</xdr:colOff>
      <xdr:row>107</xdr:row>
      <xdr:rowOff>124085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6924040" y="18057262"/>
          <a:ext cx="78994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76877</xdr:rowOff>
    </xdr:from>
    <xdr:to>
      <xdr:col>36</xdr:col>
      <xdr:colOff>165100</xdr:colOff>
      <xdr:row>108</xdr:row>
      <xdr:rowOff>7027</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098540" y="18014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124085</xdr:rowOff>
    </xdr:from>
    <xdr:to>
      <xdr:col>41</xdr:col>
      <xdr:colOff>50800</xdr:colOff>
      <xdr:row>107</xdr:row>
      <xdr:rowOff>127677</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149340" y="18061565"/>
          <a:ext cx="7747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99868</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214575" y="1770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127130</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444955" y="1772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2009</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24665" y="17604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31788</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5872695" y="1763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168387</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214575" y="1810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161709</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444955" y="180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166012</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670255" y="1810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169604</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5872695" y="1810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4375764" y="55245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4414500"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4287500" y="552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109237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44145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4325600" y="61214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55880</xdr:rowOff>
    </xdr:from>
    <xdr:to>
      <xdr:col>81</xdr:col>
      <xdr:colOff>101600</xdr:colOff>
      <xdr:row>36</xdr:row>
      <xdr:rowOff>157480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357884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42545</xdr:rowOff>
    </xdr:from>
    <xdr:to>
      <xdr:col>76</xdr:col>
      <xdr:colOff>165100</xdr:colOff>
      <xdr:row>36</xdr:row>
      <xdr:rowOff>144145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280414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17780</xdr:rowOff>
    </xdr:from>
    <xdr:to>
      <xdr:col>72</xdr:col>
      <xdr:colOff>38100</xdr:colOff>
      <xdr:row>36</xdr:row>
      <xdr:rowOff>119380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029440" y="6052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xdr:rowOff>
    </xdr:from>
    <xdr:to>
      <xdr:col>67</xdr:col>
      <xdr:colOff>101600</xdr:colOff>
      <xdr:row>36</xdr:row>
      <xdr:rowOff>106045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1231880" y="60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4325600" y="63271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102887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4414500"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357884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38</xdr:row>
      <xdr:rowOff>3810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3629640" y="631317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2804140" y="619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110490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854940" y="6246495"/>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97790</xdr:rowOff>
    </xdr:from>
    <xdr:to>
      <xdr:col>72</xdr:col>
      <xdr:colOff>38100</xdr:colOff>
      <xdr:row>37</xdr:row>
      <xdr:rowOff>27940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2029440" y="613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148590</xdr:rowOff>
    </xdr:from>
    <xdr:to>
      <xdr:col>76</xdr:col>
      <xdr:colOff>114300</xdr:colOff>
      <xdr:row>37</xdr:row>
      <xdr:rowOff>43815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072620" y="6183630"/>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33020</xdr:rowOff>
    </xdr:from>
    <xdr:to>
      <xdr:col>67</xdr:col>
      <xdr:colOff>101600</xdr:colOff>
      <xdr:row>36</xdr:row>
      <xdr:rowOff>134620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123188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83820</xdr:rowOff>
    </xdr:from>
    <xdr:to>
      <xdr:col>71</xdr:col>
      <xdr:colOff>177800</xdr:colOff>
      <xdr:row>36</xdr:row>
      <xdr:rowOff>148590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1282680" y="611886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2557</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4372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6752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19005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122572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110298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152417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437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85742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752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19067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19005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125747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110298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123444</xdr:rowOff>
    </xdr:from>
    <xdr:to>
      <xdr:col>116</xdr:col>
      <xdr:colOff>62864</xdr:colOff>
      <xdr:row>42</xdr:row>
      <xdr:rowOff>19812</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19509104" y="5823204"/>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19547840" y="706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9443700" y="7060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70121</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19547840" y="560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123444</xdr:rowOff>
    </xdr:from>
    <xdr:to>
      <xdr:col>116</xdr:col>
      <xdr:colOff>152400</xdr:colOff>
      <xdr:row>34</xdr:row>
      <xdr:rowOff>123444</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9443700" y="5823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41165</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19547840" y="6746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62738</xdr:rowOff>
    </xdr:from>
    <xdr:to>
      <xdr:col>116</xdr:col>
      <xdr:colOff>114300</xdr:colOff>
      <xdr:row>40</xdr:row>
      <xdr:rowOff>164338</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9458940" y="676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62738</xdr:rowOff>
    </xdr:from>
    <xdr:to>
      <xdr:col>112</xdr:col>
      <xdr:colOff>38100</xdr:colOff>
      <xdr:row>40</xdr:row>
      <xdr:rowOff>164338</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735040" y="67683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64262</xdr:rowOff>
    </xdr:from>
    <xdr:to>
      <xdr:col>107</xdr:col>
      <xdr:colOff>101600</xdr:colOff>
      <xdr:row>40</xdr:row>
      <xdr:rowOff>165862</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7937480" y="67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74930</xdr:rowOff>
    </xdr:from>
    <xdr:to>
      <xdr:col>102</xdr:col>
      <xdr:colOff>165100</xdr:colOff>
      <xdr:row>41</xdr:row>
      <xdr:rowOff>5080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716278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71882</xdr:rowOff>
    </xdr:from>
    <xdr:to>
      <xdr:col>98</xdr:col>
      <xdr:colOff>38100</xdr:colOff>
      <xdr:row>41</xdr:row>
      <xdr:rowOff>2032</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6388080" y="6777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92456</xdr:rowOff>
    </xdr:from>
    <xdr:to>
      <xdr:col>116</xdr:col>
      <xdr:colOff>114300</xdr:colOff>
      <xdr:row>40</xdr:row>
      <xdr:rowOff>22606</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9458940" y="6630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115333</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19547840" y="648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873504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143256</xdr:rowOff>
    </xdr:from>
    <xdr:to>
      <xdr:col>116</xdr:col>
      <xdr:colOff>63500</xdr:colOff>
      <xdr:row>39</xdr:row>
      <xdr:rowOff>156210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8778220" y="6681216"/>
          <a:ext cx="73152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117602</xdr:rowOff>
    </xdr:from>
    <xdr:to>
      <xdr:col>107</xdr:col>
      <xdr:colOff>101600</xdr:colOff>
      <xdr:row>40</xdr:row>
      <xdr:rowOff>47752</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7937480" y="6655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168402</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7988280" y="6694170"/>
          <a:ext cx="78994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125984</xdr:rowOff>
    </xdr:from>
    <xdr:to>
      <xdr:col>102</xdr:col>
      <xdr:colOff>165100</xdr:colOff>
      <xdr:row>40</xdr:row>
      <xdr:rowOff>56134</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7162780" y="6663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168402</xdr:rowOff>
    </xdr:from>
    <xdr:to>
      <xdr:col>107</xdr:col>
      <xdr:colOff>50800</xdr:colOff>
      <xdr:row>40</xdr:row>
      <xdr:rowOff>5334</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7213580" y="670636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132842</xdr:rowOff>
    </xdr:from>
    <xdr:to>
      <xdr:col>98</xdr:col>
      <xdr:colOff>38100</xdr:colOff>
      <xdr:row>40</xdr:row>
      <xdr:rowOff>62992</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6388080" y="6670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xdr:rowOff>
    </xdr:from>
    <xdr:to>
      <xdr:col>102</xdr:col>
      <xdr:colOff>114300</xdr:colOff>
      <xdr:row>40</xdr:row>
      <xdr:rowOff>12192</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6431260" y="671093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155465</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561127" y="686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156989</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7776267" y="68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167657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700156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164609</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622686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52087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5611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64279</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77626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72661</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7001567"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62268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E00-00007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4375764" y="925449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0000000-0008-0000-0E00-00007B020000}"/>
            </a:ext>
          </a:extLst>
        </xdr:cNvPr>
        <xdr:cNvSpPr txBox="1"/>
      </xdr:nvSpPr>
      <xdr:spPr>
        <a:xfrm>
          <a:off x="144145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428750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0000000-0008-0000-0E00-00007D020000}"/>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0000000-0008-0000-0E00-00007F020000}"/>
            </a:ext>
          </a:extLst>
        </xdr:cNvPr>
        <xdr:cNvSpPr txBox="1"/>
      </xdr:nvSpPr>
      <xdr:spPr>
        <a:xfrm>
          <a:off x="144145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325600" y="1007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57884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8041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02944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123188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xdr:rowOff>
    </xdr:from>
    <xdr:to>
      <xdr:col>85</xdr:col>
      <xdr:colOff>177800</xdr:colOff>
      <xdr:row>56</xdr:row>
      <xdr:rowOff>111760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325600" y="93980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33037</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0000000-0008-0000-0E00-00008B020000}"/>
            </a:ext>
          </a:extLst>
        </xdr:cNvPr>
        <xdr:cNvSpPr txBox="1"/>
      </xdr:nvSpPr>
      <xdr:spPr>
        <a:xfrm>
          <a:off x="14414500"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5788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60960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629640" y="938784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61595</xdr:rowOff>
    </xdr:from>
    <xdr:to>
      <xdr:col>76</xdr:col>
      <xdr:colOff>165100</xdr:colOff>
      <xdr:row>55</xdr:row>
      <xdr:rowOff>163195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804140" y="92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112395</xdr:rowOff>
    </xdr:from>
    <xdr:to>
      <xdr:col>81</xdr:col>
      <xdr:colOff>50800</xdr:colOff>
      <xdr:row>56</xdr:row>
      <xdr:rowOff>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854940" y="9332595"/>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2540</xdr:rowOff>
    </xdr:from>
    <xdr:to>
      <xdr:col>72</xdr:col>
      <xdr:colOff>38100</xdr:colOff>
      <xdr:row>55</xdr:row>
      <xdr:rowOff>104140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029440" y="9222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53340</xdr:rowOff>
    </xdr:from>
    <xdr:to>
      <xdr:col>76</xdr:col>
      <xdr:colOff>114300</xdr:colOff>
      <xdr:row>55</xdr:row>
      <xdr:rowOff>112395</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072620" y="9273540"/>
          <a:ext cx="7823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113030</xdr:rowOff>
    </xdr:from>
    <xdr:to>
      <xdr:col>67</xdr:col>
      <xdr:colOff>101600</xdr:colOff>
      <xdr:row>55</xdr:row>
      <xdr:rowOff>43180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1231880" y="916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163830</xdr:rowOff>
    </xdr:from>
    <xdr:to>
      <xdr:col>71</xdr:col>
      <xdr:colOff>177800</xdr:colOff>
      <xdr:row>55</xdr:row>
      <xdr:rowOff>53340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1282680" y="921639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97172</xdr:rowOff>
    </xdr:from>
    <xdr:ext cx="405111" cy="259045"/>
    <xdr:sp macro="" textlink="">
      <xdr:nvSpPr>
        <xdr:cNvPr id="660" name="n_1aveValue【学校施設】&#10;有形固定資産減価償却率">
          <a:extLst>
            <a:ext uri="{FF2B5EF4-FFF2-40B4-BE49-F238E27FC236}">
              <a16:creationId xmlns:a16="http://schemas.microsoft.com/office/drawing/2014/main" id="{00000000-0008-0000-0E00-000094020000}"/>
            </a:ext>
          </a:extLst>
        </xdr:cNvPr>
        <xdr:cNvSpPr txBox="1"/>
      </xdr:nvSpPr>
      <xdr:spPr>
        <a:xfrm>
          <a:off x="134372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661" name="n_2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75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2" name="n_3aveValue【学校施設】&#10;有形固定資産減価償却率">
          <a:extLst>
            <a:ext uri="{FF2B5EF4-FFF2-40B4-BE49-F238E27FC236}">
              <a16:creationId xmlns:a16="http://schemas.microsoft.com/office/drawing/2014/main" id="{00000000-0008-0000-0E00-000096020000}"/>
            </a:ext>
          </a:extLst>
        </xdr:cNvPr>
        <xdr:cNvSpPr txBox="1"/>
      </xdr:nvSpPr>
      <xdr:spPr>
        <a:xfrm>
          <a:off x="119005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40022</xdr:rowOff>
    </xdr:from>
    <xdr:ext cx="405111" cy="259045"/>
    <xdr:sp macro="" textlink="">
      <xdr:nvSpPr>
        <xdr:cNvPr id="663" name="n_4aveValue【学校施設】&#10;有形固定資産減価償却率">
          <a:extLst>
            <a:ext uri="{FF2B5EF4-FFF2-40B4-BE49-F238E27FC236}">
              <a16:creationId xmlns:a16="http://schemas.microsoft.com/office/drawing/2014/main" id="{00000000-0008-0000-0E00-000097020000}"/>
            </a:ext>
          </a:extLst>
        </xdr:cNvPr>
        <xdr:cNvSpPr txBox="1"/>
      </xdr:nvSpPr>
      <xdr:spPr>
        <a:xfrm>
          <a:off x="1110298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664" name="n_1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43724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8272</xdr:rowOff>
    </xdr:from>
    <xdr:ext cx="405111" cy="259045"/>
    <xdr:sp macro="" textlink="">
      <xdr:nvSpPr>
        <xdr:cNvPr id="665" name="n_2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75244" y="906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120667</xdr:rowOff>
    </xdr:from>
    <xdr:ext cx="405111" cy="259045"/>
    <xdr:sp macro="" textlink="">
      <xdr:nvSpPr>
        <xdr:cNvPr id="666" name="n_3mainValue【学校施設】&#10;有形固定資産減価償却率">
          <a:extLst>
            <a:ext uri="{FF2B5EF4-FFF2-40B4-BE49-F238E27FC236}">
              <a16:creationId xmlns:a16="http://schemas.microsoft.com/office/drawing/2014/main" id="{00000000-0008-0000-0E00-00009A020000}"/>
            </a:ext>
          </a:extLst>
        </xdr:cNvPr>
        <xdr:cNvSpPr txBox="1"/>
      </xdr:nvSpPr>
      <xdr:spPr>
        <a:xfrm>
          <a:off x="11900544" y="900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59707</xdr:rowOff>
    </xdr:from>
    <xdr:ext cx="405111" cy="259045"/>
    <xdr:sp macro="" textlink="">
      <xdr:nvSpPr>
        <xdr:cNvPr id="667" name="n_4mainValue【学校施設】&#10;有形固定資産減価償却率">
          <a:extLst>
            <a:ext uri="{FF2B5EF4-FFF2-40B4-BE49-F238E27FC236}">
              <a16:creationId xmlns:a16="http://schemas.microsoft.com/office/drawing/2014/main" id="{00000000-0008-0000-0E00-00009B020000}"/>
            </a:ext>
          </a:extLst>
        </xdr:cNvPr>
        <xdr:cNvSpPr txBox="1"/>
      </xdr:nvSpPr>
      <xdr:spPr>
        <a:xfrm>
          <a:off x="11102984" y="894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00000000-0008-0000-0E00-0000B2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161087</xdr:rowOff>
    </xdr:from>
    <xdr:to>
      <xdr:col>116</xdr:col>
      <xdr:colOff>62864</xdr:colOff>
      <xdr:row>63</xdr:row>
      <xdr:rowOff>129387</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19509104" y="9381287"/>
          <a:ext cx="0"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133214</xdr:rowOff>
    </xdr:from>
    <xdr:ext cx="469744" cy="259045"/>
    <xdr:sp macro="" textlink="">
      <xdr:nvSpPr>
        <xdr:cNvPr id="692" name="【学校施設】&#10;一人当たり面積最小値テキスト">
          <a:extLst>
            <a:ext uri="{FF2B5EF4-FFF2-40B4-BE49-F238E27FC236}">
              <a16:creationId xmlns:a16="http://schemas.microsoft.com/office/drawing/2014/main" id="{00000000-0008-0000-0E00-0000B4020000}"/>
            </a:ext>
          </a:extLst>
        </xdr:cNvPr>
        <xdr:cNvSpPr txBox="1"/>
      </xdr:nvSpPr>
      <xdr:spPr>
        <a:xfrm>
          <a:off x="19547840" y="1069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129387</xdr:rowOff>
    </xdr:from>
    <xdr:to>
      <xdr:col>116</xdr:col>
      <xdr:colOff>152400</xdr:colOff>
      <xdr:row>63</xdr:row>
      <xdr:rowOff>129387</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9443700" y="10690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107764</xdr:rowOff>
    </xdr:from>
    <xdr:ext cx="534377" cy="259045"/>
    <xdr:sp macro="" textlink="">
      <xdr:nvSpPr>
        <xdr:cNvPr id="694" name="【学校施設】&#10;一人当たり面積最大値テキスト">
          <a:extLst>
            <a:ext uri="{FF2B5EF4-FFF2-40B4-BE49-F238E27FC236}">
              <a16:creationId xmlns:a16="http://schemas.microsoft.com/office/drawing/2014/main" id="{00000000-0008-0000-0E00-0000B6020000}"/>
            </a:ext>
          </a:extLst>
        </xdr:cNvPr>
        <xdr:cNvSpPr txBox="1"/>
      </xdr:nvSpPr>
      <xdr:spPr>
        <a:xfrm>
          <a:off x="19547840" y="91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161087</xdr:rowOff>
    </xdr:from>
    <xdr:to>
      <xdr:col>116</xdr:col>
      <xdr:colOff>152400</xdr:colOff>
      <xdr:row>55</xdr:row>
      <xdr:rowOff>161087</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9443700" y="9381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115867</xdr:rowOff>
    </xdr:from>
    <xdr:ext cx="469744" cy="259045"/>
    <xdr:sp macro="" textlink="">
      <xdr:nvSpPr>
        <xdr:cNvPr id="696" name="【学校施設】&#10;一人当たり面積平均値テキスト">
          <a:extLst>
            <a:ext uri="{FF2B5EF4-FFF2-40B4-BE49-F238E27FC236}">
              <a16:creationId xmlns:a16="http://schemas.microsoft.com/office/drawing/2014/main" id="{00000000-0008-0000-0E00-0000B8020000}"/>
            </a:ext>
          </a:extLst>
        </xdr:cNvPr>
        <xdr:cNvSpPr txBox="1"/>
      </xdr:nvSpPr>
      <xdr:spPr>
        <a:xfrm>
          <a:off x="19547840" y="103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92990</xdr:rowOff>
    </xdr:from>
    <xdr:to>
      <xdr:col>116</xdr:col>
      <xdr:colOff>114300</xdr:colOff>
      <xdr:row>63</xdr:row>
      <xdr:rowOff>23140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58940" y="1048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104953</xdr:rowOff>
    </xdr:from>
    <xdr:to>
      <xdr:col>112</xdr:col>
      <xdr:colOff>38100</xdr:colOff>
      <xdr:row>63</xdr:row>
      <xdr:rowOff>35103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735040" y="104986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113487</xdr:rowOff>
    </xdr:from>
    <xdr:to>
      <xdr:col>107</xdr:col>
      <xdr:colOff>101600</xdr:colOff>
      <xdr:row>63</xdr:row>
      <xdr:rowOff>43637</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7937480" y="10507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119431</xdr:rowOff>
    </xdr:from>
    <xdr:to>
      <xdr:col>102</xdr:col>
      <xdr:colOff>165100</xdr:colOff>
      <xdr:row>63</xdr:row>
      <xdr:rowOff>49581</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7162780" y="10513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107924</xdr:rowOff>
    </xdr:from>
    <xdr:to>
      <xdr:col>98</xdr:col>
      <xdr:colOff>38100</xdr:colOff>
      <xdr:row>63</xdr:row>
      <xdr:rowOff>38074</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6388080" y="10501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112649</xdr:rowOff>
    </xdr:from>
    <xdr:to>
      <xdr:col>116</xdr:col>
      <xdr:colOff>114300</xdr:colOff>
      <xdr:row>63</xdr:row>
      <xdr:rowOff>42799</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9458940" y="10506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91076</xdr:rowOff>
    </xdr:from>
    <xdr:ext cx="469744" cy="259045"/>
    <xdr:sp macro="" textlink="">
      <xdr:nvSpPr>
        <xdr:cNvPr id="708" name="【学校施設】&#10;一人当たり面積該当値テキスト">
          <a:extLst>
            <a:ext uri="{FF2B5EF4-FFF2-40B4-BE49-F238E27FC236}">
              <a16:creationId xmlns:a16="http://schemas.microsoft.com/office/drawing/2014/main" id="{00000000-0008-0000-0E00-0000C4020000}"/>
            </a:ext>
          </a:extLst>
        </xdr:cNvPr>
        <xdr:cNvSpPr txBox="1"/>
      </xdr:nvSpPr>
      <xdr:spPr>
        <a:xfrm>
          <a:off x="19547840" y="104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120803</xdr:rowOff>
    </xdr:from>
    <xdr:to>
      <xdr:col>112</xdr:col>
      <xdr:colOff>38100</xdr:colOff>
      <xdr:row>63</xdr:row>
      <xdr:rowOff>50953</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8735040" y="105144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163449</xdr:rowOff>
    </xdr:from>
    <xdr:to>
      <xdr:col>116</xdr:col>
      <xdr:colOff>63500</xdr:colOff>
      <xdr:row>63</xdr:row>
      <xdr:rowOff>153</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8778220" y="10557129"/>
          <a:ext cx="73152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128422</xdr:rowOff>
    </xdr:from>
    <xdr:to>
      <xdr:col>107</xdr:col>
      <xdr:colOff>101600</xdr:colOff>
      <xdr:row>63</xdr:row>
      <xdr:rowOff>58572</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7937480" y="10522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153</xdr:rowOff>
    </xdr:from>
    <xdr:to>
      <xdr:col>111</xdr:col>
      <xdr:colOff>177800</xdr:colOff>
      <xdr:row>63</xdr:row>
      <xdr:rowOff>7772</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7988280" y="10561473"/>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133452</xdr:rowOff>
    </xdr:from>
    <xdr:to>
      <xdr:col>102</xdr:col>
      <xdr:colOff>165100</xdr:colOff>
      <xdr:row>63</xdr:row>
      <xdr:rowOff>63602</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7162780" y="10527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7772</xdr:rowOff>
    </xdr:from>
    <xdr:to>
      <xdr:col>107</xdr:col>
      <xdr:colOff>50800</xdr:colOff>
      <xdr:row>63</xdr:row>
      <xdr:rowOff>12802</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7213580" y="10569092"/>
          <a:ext cx="7747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137643</xdr:rowOff>
    </xdr:from>
    <xdr:to>
      <xdr:col>98</xdr:col>
      <xdr:colOff>38100</xdr:colOff>
      <xdr:row>63</xdr:row>
      <xdr:rowOff>67793</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6388080" y="10531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12802</xdr:rowOff>
    </xdr:from>
    <xdr:to>
      <xdr:col>102</xdr:col>
      <xdr:colOff>114300</xdr:colOff>
      <xdr:row>63</xdr:row>
      <xdr:rowOff>16993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6431260" y="10574122"/>
          <a:ext cx="78232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51630</xdr:rowOff>
    </xdr:from>
    <xdr:ext cx="469744" cy="259045"/>
    <xdr:sp macro="" textlink="">
      <xdr:nvSpPr>
        <xdr:cNvPr id="717" name="n_1aveValue【学校施設】&#10;一人当たり面積">
          <a:extLst>
            <a:ext uri="{FF2B5EF4-FFF2-40B4-BE49-F238E27FC236}">
              <a16:creationId xmlns:a16="http://schemas.microsoft.com/office/drawing/2014/main" id="{00000000-0008-0000-0E00-0000CD020000}"/>
            </a:ext>
          </a:extLst>
        </xdr:cNvPr>
        <xdr:cNvSpPr txBox="1"/>
      </xdr:nvSpPr>
      <xdr:spPr>
        <a:xfrm>
          <a:off x="18561127" y="102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60164</xdr:rowOff>
    </xdr:from>
    <xdr:ext cx="469744" cy="259045"/>
    <xdr:sp macro="" textlink="">
      <xdr:nvSpPr>
        <xdr:cNvPr id="718" name="n_2aveValue【学校施設】&#10;一人当たり面積">
          <a:extLst>
            <a:ext uri="{FF2B5EF4-FFF2-40B4-BE49-F238E27FC236}">
              <a16:creationId xmlns:a16="http://schemas.microsoft.com/office/drawing/2014/main" id="{00000000-0008-0000-0E00-0000CE020000}"/>
            </a:ext>
          </a:extLst>
        </xdr:cNvPr>
        <xdr:cNvSpPr txBox="1"/>
      </xdr:nvSpPr>
      <xdr:spPr>
        <a:xfrm>
          <a:off x="1777626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66108</xdr:rowOff>
    </xdr:from>
    <xdr:ext cx="469744" cy="259045"/>
    <xdr:sp macro="" textlink="">
      <xdr:nvSpPr>
        <xdr:cNvPr id="719" name="n_3aveValue【学校施設】&#10;一人当たり面積">
          <a:extLst>
            <a:ext uri="{FF2B5EF4-FFF2-40B4-BE49-F238E27FC236}">
              <a16:creationId xmlns:a16="http://schemas.microsoft.com/office/drawing/2014/main" id="{00000000-0008-0000-0E00-0000CF020000}"/>
            </a:ext>
          </a:extLst>
        </xdr:cNvPr>
        <xdr:cNvSpPr txBox="1"/>
      </xdr:nvSpPr>
      <xdr:spPr>
        <a:xfrm>
          <a:off x="1700156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54601</xdr:rowOff>
    </xdr:from>
    <xdr:ext cx="469744" cy="259045"/>
    <xdr:sp macro="" textlink="">
      <xdr:nvSpPr>
        <xdr:cNvPr id="720" name="n_4aveValue【学校施設】&#10;一人当たり面積">
          <a:extLst>
            <a:ext uri="{FF2B5EF4-FFF2-40B4-BE49-F238E27FC236}">
              <a16:creationId xmlns:a16="http://schemas.microsoft.com/office/drawing/2014/main" id="{00000000-0008-0000-0E00-0000D0020000}"/>
            </a:ext>
          </a:extLst>
        </xdr:cNvPr>
        <xdr:cNvSpPr txBox="1"/>
      </xdr:nvSpPr>
      <xdr:spPr>
        <a:xfrm>
          <a:off x="16226867" y="102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42080</xdr:rowOff>
    </xdr:from>
    <xdr:ext cx="469744" cy="259045"/>
    <xdr:sp macro="" textlink="">
      <xdr:nvSpPr>
        <xdr:cNvPr id="721" name="n_1mainValue【学校施設】&#10;一人当たり面積">
          <a:extLst>
            <a:ext uri="{FF2B5EF4-FFF2-40B4-BE49-F238E27FC236}">
              <a16:creationId xmlns:a16="http://schemas.microsoft.com/office/drawing/2014/main" id="{00000000-0008-0000-0E00-0000D1020000}"/>
            </a:ext>
          </a:extLst>
        </xdr:cNvPr>
        <xdr:cNvSpPr txBox="1"/>
      </xdr:nvSpPr>
      <xdr:spPr>
        <a:xfrm>
          <a:off x="18561127" y="1060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49699</xdr:rowOff>
    </xdr:from>
    <xdr:ext cx="469744" cy="259045"/>
    <xdr:sp macro="" textlink="">
      <xdr:nvSpPr>
        <xdr:cNvPr id="722" name="n_2mainValue【学校施設】&#10;一人当たり面積">
          <a:extLst>
            <a:ext uri="{FF2B5EF4-FFF2-40B4-BE49-F238E27FC236}">
              <a16:creationId xmlns:a16="http://schemas.microsoft.com/office/drawing/2014/main" id="{00000000-0008-0000-0E00-0000D2020000}"/>
            </a:ext>
          </a:extLst>
        </xdr:cNvPr>
        <xdr:cNvSpPr txBox="1"/>
      </xdr:nvSpPr>
      <xdr:spPr>
        <a:xfrm>
          <a:off x="17776267" y="1061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54729</xdr:rowOff>
    </xdr:from>
    <xdr:ext cx="469744" cy="259045"/>
    <xdr:sp macro="" textlink="">
      <xdr:nvSpPr>
        <xdr:cNvPr id="723" name="n_3mainValue【学校施設】&#10;一人当たり面積">
          <a:extLst>
            <a:ext uri="{FF2B5EF4-FFF2-40B4-BE49-F238E27FC236}">
              <a16:creationId xmlns:a16="http://schemas.microsoft.com/office/drawing/2014/main" id="{00000000-0008-0000-0E00-0000D3020000}"/>
            </a:ext>
          </a:extLst>
        </xdr:cNvPr>
        <xdr:cNvSpPr txBox="1"/>
      </xdr:nvSpPr>
      <xdr:spPr>
        <a:xfrm>
          <a:off x="17001567" y="106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58920</xdr:rowOff>
    </xdr:from>
    <xdr:ext cx="469744" cy="259045"/>
    <xdr:sp macro="" textlink="">
      <xdr:nvSpPr>
        <xdr:cNvPr id="724" name="n_4mainValue【学校施設】&#10;一人当たり面積">
          <a:extLst>
            <a:ext uri="{FF2B5EF4-FFF2-40B4-BE49-F238E27FC236}">
              <a16:creationId xmlns:a16="http://schemas.microsoft.com/office/drawing/2014/main" id="{00000000-0008-0000-0E00-0000D4020000}"/>
            </a:ext>
          </a:extLst>
        </xdr:cNvPr>
        <xdr:cNvSpPr txBox="1"/>
      </xdr:nvSpPr>
      <xdr:spPr>
        <a:xfrm>
          <a:off x="16226867" y="1062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00000000-0008-0000-0E00-0000ED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4375764" y="12993732"/>
          <a:ext cx="0" cy="1592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a:extLst>
            <a:ext uri="{FF2B5EF4-FFF2-40B4-BE49-F238E27FC236}">
              <a16:creationId xmlns:a16="http://schemas.microsoft.com/office/drawing/2014/main" id="{00000000-0008-0000-0E00-0000EF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340478" cy="259045"/>
    <xdr:sp macro="" textlink="">
      <xdr:nvSpPr>
        <xdr:cNvPr id="753" name="【児童館】&#10;有形固定資産減価償却率最大値テキスト">
          <a:extLst>
            <a:ext uri="{FF2B5EF4-FFF2-40B4-BE49-F238E27FC236}">
              <a16:creationId xmlns:a16="http://schemas.microsoft.com/office/drawing/2014/main" id="{00000000-0008-0000-0E00-0000F1020000}"/>
            </a:ext>
          </a:extLst>
        </xdr:cNvPr>
        <xdr:cNvSpPr txBox="1"/>
      </xdr:nvSpPr>
      <xdr:spPr>
        <a:xfrm>
          <a:off x="14414500" y="127727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122845</xdr:rowOff>
    </xdr:from>
    <xdr:ext cx="405111" cy="259045"/>
    <xdr:sp macro="" textlink="">
      <xdr:nvSpPr>
        <xdr:cNvPr id="755" name="【児童館】&#10;有形固定資産減価償却率平均値テキスト">
          <a:extLst>
            <a:ext uri="{FF2B5EF4-FFF2-40B4-BE49-F238E27FC236}">
              <a16:creationId xmlns:a16="http://schemas.microsoft.com/office/drawing/2014/main" id="{00000000-0008-0000-0E00-0000F3020000}"/>
            </a:ext>
          </a:extLst>
        </xdr:cNvPr>
        <xdr:cNvSpPr txBox="1"/>
      </xdr:nvSpPr>
      <xdr:spPr>
        <a:xfrm>
          <a:off x="14414500" y="14036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99968</xdr:rowOff>
    </xdr:from>
    <xdr:to>
      <xdr:col>85</xdr:col>
      <xdr:colOff>177800</xdr:colOff>
      <xdr:row>85</xdr:row>
      <xdr:rowOff>30118</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4325600" y="1418172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67311</xdr:rowOff>
    </xdr:from>
    <xdr:to>
      <xdr:col>81</xdr:col>
      <xdr:colOff>101600</xdr:colOff>
      <xdr:row>84</xdr:row>
      <xdr:rowOff>168911</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578840" y="141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158750</xdr:rowOff>
    </xdr:from>
    <xdr:to>
      <xdr:col>76</xdr:col>
      <xdr:colOff>165100</xdr:colOff>
      <xdr:row>84</xdr:row>
      <xdr:rowOff>88900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28041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148952</xdr:rowOff>
    </xdr:from>
    <xdr:to>
      <xdr:col>72</xdr:col>
      <xdr:colOff>38100</xdr:colOff>
      <xdr:row>84</xdr:row>
      <xdr:rowOff>79102</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2029440" y="14063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6894</xdr:rowOff>
    </xdr:from>
    <xdr:to>
      <xdr:col>67</xdr:col>
      <xdr:colOff>101600</xdr:colOff>
      <xdr:row>84</xdr:row>
      <xdr:rowOff>108494</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1231880" y="14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41184</xdr:rowOff>
    </xdr:from>
    <xdr:to>
      <xdr:col>85</xdr:col>
      <xdr:colOff>177800</xdr:colOff>
      <xdr:row>86</xdr:row>
      <xdr:rowOff>142784</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4325600" y="144582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127561</xdr:rowOff>
    </xdr:from>
    <xdr:ext cx="405111" cy="259045"/>
    <xdr:sp macro="" textlink="">
      <xdr:nvSpPr>
        <xdr:cNvPr id="767" name="【児童館】&#10;有形固定資産減価償却率該当値テキスト">
          <a:extLst>
            <a:ext uri="{FF2B5EF4-FFF2-40B4-BE49-F238E27FC236}">
              <a16:creationId xmlns:a16="http://schemas.microsoft.com/office/drawing/2014/main" id="{00000000-0008-0000-0E00-0000FF020000}"/>
            </a:ext>
          </a:extLst>
        </xdr:cNvPr>
        <xdr:cNvSpPr txBox="1"/>
      </xdr:nvSpPr>
      <xdr:spPr>
        <a:xfrm>
          <a:off x="14414500" y="1437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23223</xdr:rowOff>
    </xdr:from>
    <xdr:to>
      <xdr:col>81</xdr:col>
      <xdr:colOff>101600</xdr:colOff>
      <xdr:row>86</xdr:row>
      <xdr:rowOff>124823</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3578840" y="144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74023</xdr:rowOff>
    </xdr:from>
    <xdr:to>
      <xdr:col>85</xdr:col>
      <xdr:colOff>127000</xdr:colOff>
      <xdr:row>86</xdr:row>
      <xdr:rowOff>91984</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3629640" y="14491063"/>
          <a:ext cx="7467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11793</xdr:rowOff>
    </xdr:from>
    <xdr:to>
      <xdr:col>76</xdr:col>
      <xdr:colOff>165100</xdr:colOff>
      <xdr:row>86</xdr:row>
      <xdr:rowOff>113393</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2804140" y="144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62593</xdr:rowOff>
    </xdr:from>
    <xdr:to>
      <xdr:col>81</xdr:col>
      <xdr:colOff>50800</xdr:colOff>
      <xdr:row>86</xdr:row>
      <xdr:rowOff>74023</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854940" y="14479633"/>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170180</xdr:rowOff>
    </xdr:from>
    <xdr:to>
      <xdr:col>72</xdr:col>
      <xdr:colOff>38100</xdr:colOff>
      <xdr:row>86</xdr:row>
      <xdr:rowOff>100330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029440" y="1441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49530</xdr:rowOff>
    </xdr:from>
    <xdr:to>
      <xdr:col>76</xdr:col>
      <xdr:colOff>114300</xdr:colOff>
      <xdr:row>86</xdr:row>
      <xdr:rowOff>62593</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072620" y="14466570"/>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155484</xdr:rowOff>
    </xdr:from>
    <xdr:to>
      <xdr:col>67</xdr:col>
      <xdr:colOff>101600</xdr:colOff>
      <xdr:row>86</xdr:row>
      <xdr:rowOff>85634</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1231880" y="14404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34834</xdr:rowOff>
    </xdr:from>
    <xdr:to>
      <xdr:col>71</xdr:col>
      <xdr:colOff>177800</xdr:colOff>
      <xdr:row>86</xdr:row>
      <xdr:rowOff>49530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1282680" y="14451874"/>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13988</xdr:rowOff>
    </xdr:from>
    <xdr:ext cx="405111" cy="259045"/>
    <xdr:sp macro="" textlink="">
      <xdr:nvSpPr>
        <xdr:cNvPr id="776" name="n_1aveValue【児童館】&#10;有形固定資産減価償却率">
          <a:extLst>
            <a:ext uri="{FF2B5EF4-FFF2-40B4-BE49-F238E27FC236}">
              <a16:creationId xmlns:a16="http://schemas.microsoft.com/office/drawing/2014/main" id="{00000000-0008-0000-0E00-000008030000}"/>
            </a:ext>
          </a:extLst>
        </xdr:cNvPr>
        <xdr:cNvSpPr txBox="1"/>
      </xdr:nvSpPr>
      <xdr:spPr>
        <a:xfrm>
          <a:off x="13437244" y="13928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105427</xdr:rowOff>
    </xdr:from>
    <xdr:ext cx="405111" cy="259045"/>
    <xdr:sp macro="" textlink="">
      <xdr:nvSpPr>
        <xdr:cNvPr id="777" name="n_2aveValue【児童館】&#10;有形固定資産減価償却率">
          <a:extLst>
            <a:ext uri="{FF2B5EF4-FFF2-40B4-BE49-F238E27FC236}">
              <a16:creationId xmlns:a16="http://schemas.microsoft.com/office/drawing/2014/main" id="{00000000-0008-0000-0E00-000009030000}"/>
            </a:ext>
          </a:extLst>
        </xdr:cNvPr>
        <xdr:cNvSpPr txBox="1"/>
      </xdr:nvSpPr>
      <xdr:spPr>
        <a:xfrm>
          <a:off x="126752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95629</xdr:rowOff>
    </xdr:from>
    <xdr:ext cx="405111" cy="259045"/>
    <xdr:sp macro="" textlink="">
      <xdr:nvSpPr>
        <xdr:cNvPr id="778" name="n_3aveValue【児童館】&#10;有形固定資産減価償却率">
          <a:extLst>
            <a:ext uri="{FF2B5EF4-FFF2-40B4-BE49-F238E27FC236}">
              <a16:creationId xmlns:a16="http://schemas.microsoft.com/office/drawing/2014/main" id="{00000000-0008-0000-0E00-00000A030000}"/>
            </a:ext>
          </a:extLst>
        </xdr:cNvPr>
        <xdr:cNvSpPr txBox="1"/>
      </xdr:nvSpPr>
      <xdr:spPr>
        <a:xfrm>
          <a:off x="11900544"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125021</xdr:rowOff>
    </xdr:from>
    <xdr:ext cx="405111" cy="259045"/>
    <xdr:sp macro="" textlink="">
      <xdr:nvSpPr>
        <xdr:cNvPr id="779" name="n_4aveValue【児童館】&#10;有形固定資産減価償却率">
          <a:extLst>
            <a:ext uri="{FF2B5EF4-FFF2-40B4-BE49-F238E27FC236}">
              <a16:creationId xmlns:a16="http://schemas.microsoft.com/office/drawing/2014/main" id="{00000000-0008-0000-0E00-00000B030000}"/>
            </a:ext>
          </a:extLst>
        </xdr:cNvPr>
        <xdr:cNvSpPr txBox="1"/>
      </xdr:nvSpPr>
      <xdr:spPr>
        <a:xfrm>
          <a:off x="11102984"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115950</xdr:rowOff>
    </xdr:from>
    <xdr:ext cx="405111" cy="259045"/>
    <xdr:sp macro="" textlink="">
      <xdr:nvSpPr>
        <xdr:cNvPr id="780" name="n_1mainValue【児童館】&#10;有形固定資産減価償却率">
          <a:extLst>
            <a:ext uri="{FF2B5EF4-FFF2-40B4-BE49-F238E27FC236}">
              <a16:creationId xmlns:a16="http://schemas.microsoft.com/office/drawing/2014/main" id="{00000000-0008-0000-0E00-00000C030000}"/>
            </a:ext>
          </a:extLst>
        </xdr:cNvPr>
        <xdr:cNvSpPr txBox="1"/>
      </xdr:nvSpPr>
      <xdr:spPr>
        <a:xfrm>
          <a:off x="13437244" y="1453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104520</xdr:rowOff>
    </xdr:from>
    <xdr:ext cx="405111" cy="259045"/>
    <xdr:sp macro="" textlink="">
      <xdr:nvSpPr>
        <xdr:cNvPr id="781" name="n_2mainValue【児童館】&#10;有形固定資産減価償却率">
          <a:extLst>
            <a:ext uri="{FF2B5EF4-FFF2-40B4-BE49-F238E27FC236}">
              <a16:creationId xmlns:a16="http://schemas.microsoft.com/office/drawing/2014/main" id="{00000000-0008-0000-0E00-00000D030000}"/>
            </a:ext>
          </a:extLst>
        </xdr:cNvPr>
        <xdr:cNvSpPr txBox="1"/>
      </xdr:nvSpPr>
      <xdr:spPr>
        <a:xfrm>
          <a:off x="12675244" y="1452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91457</xdr:rowOff>
    </xdr:from>
    <xdr:ext cx="405111" cy="259045"/>
    <xdr:sp macro="" textlink="">
      <xdr:nvSpPr>
        <xdr:cNvPr id="782" name="n_3mainValue【児童館】&#10;有形固定資産減価償却率">
          <a:extLst>
            <a:ext uri="{FF2B5EF4-FFF2-40B4-BE49-F238E27FC236}">
              <a16:creationId xmlns:a16="http://schemas.microsoft.com/office/drawing/2014/main" id="{00000000-0008-0000-0E00-00000E030000}"/>
            </a:ext>
          </a:extLst>
        </xdr:cNvPr>
        <xdr:cNvSpPr txBox="1"/>
      </xdr:nvSpPr>
      <xdr:spPr>
        <a:xfrm>
          <a:off x="119005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76761</xdr:rowOff>
    </xdr:from>
    <xdr:ext cx="405111" cy="259045"/>
    <xdr:sp macro="" textlink="">
      <xdr:nvSpPr>
        <xdr:cNvPr id="783" name="n_4mainValue【児童館】&#10;有形固定資産減価償却率">
          <a:extLst>
            <a:ext uri="{FF2B5EF4-FFF2-40B4-BE49-F238E27FC236}">
              <a16:creationId xmlns:a16="http://schemas.microsoft.com/office/drawing/2014/main" id="{00000000-0008-0000-0E00-00000F030000}"/>
            </a:ext>
          </a:extLst>
        </xdr:cNvPr>
        <xdr:cNvSpPr txBox="1"/>
      </xdr:nvSpPr>
      <xdr:spPr>
        <a:xfrm>
          <a:off x="11102984" y="1449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E00-000024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85</xdr:row>
      <xdr:rowOff>127254</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19509104" y="13228320"/>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E00-000026030000}"/>
            </a:ext>
          </a:extLst>
        </xdr:cNvPr>
        <xdr:cNvSpPr txBox="1"/>
      </xdr:nvSpPr>
      <xdr:spPr>
        <a:xfrm>
          <a:off x="19547840" y="143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9443700" y="14376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E00-000028030000}"/>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86885</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E00-00002A030000}"/>
            </a:ext>
          </a:extLst>
        </xdr:cNvPr>
        <xdr:cNvSpPr txBox="1"/>
      </xdr:nvSpPr>
      <xdr:spPr>
        <a:xfrm>
          <a:off x="19547840" y="1400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5894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73504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793748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71627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117602</xdr:rowOff>
    </xdr:from>
    <xdr:to>
      <xdr:col>98</xdr:col>
      <xdr:colOff>38100</xdr:colOff>
      <xdr:row>84</xdr:row>
      <xdr:rowOff>47752</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638808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9458940" y="13177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54627</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E00-000036030000}"/>
            </a:ext>
          </a:extLst>
        </xdr:cNvPr>
        <xdr:cNvSpPr txBox="1"/>
      </xdr:nvSpPr>
      <xdr:spPr>
        <a:xfrm>
          <a:off x="19547840"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142748</xdr:rowOff>
    </xdr:from>
    <xdr:to>
      <xdr:col>112</xdr:col>
      <xdr:colOff>38100</xdr:colOff>
      <xdr:row>79</xdr:row>
      <xdr:rowOff>72898</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8735040" y="13218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22098</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18778220" y="13228320"/>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7874</xdr:rowOff>
    </xdr:from>
    <xdr:to>
      <xdr:col>107</xdr:col>
      <xdr:colOff>101600</xdr:colOff>
      <xdr:row>79</xdr:row>
      <xdr:rowOff>109474</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7937480" y="132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22098</xdr:rowOff>
    </xdr:from>
    <xdr:to>
      <xdr:col>111</xdr:col>
      <xdr:colOff>177800</xdr:colOff>
      <xdr:row>79</xdr:row>
      <xdr:rowOff>58674</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flipV="1">
          <a:off x="17988280" y="13265658"/>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30735</xdr:rowOff>
    </xdr:from>
    <xdr:to>
      <xdr:col>102</xdr:col>
      <xdr:colOff>165100</xdr:colOff>
      <xdr:row>79</xdr:row>
      <xdr:rowOff>132335</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7162780" y="132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58674</xdr:rowOff>
    </xdr:from>
    <xdr:to>
      <xdr:col>107</xdr:col>
      <xdr:colOff>50800</xdr:colOff>
      <xdr:row>79</xdr:row>
      <xdr:rowOff>81535</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flipV="1">
          <a:off x="17213580" y="13302234"/>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53594</xdr:rowOff>
    </xdr:from>
    <xdr:to>
      <xdr:col>98</xdr:col>
      <xdr:colOff>38100</xdr:colOff>
      <xdr:row>79</xdr:row>
      <xdr:rowOff>155194</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6388080" y="132971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81535</xdr:rowOff>
    </xdr:from>
    <xdr:to>
      <xdr:col>102</xdr:col>
      <xdr:colOff>114300</xdr:colOff>
      <xdr:row>79</xdr:row>
      <xdr:rowOff>104394</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16431260" y="13325095"/>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児童館】&#10;一人当たり面積">
          <a:extLst>
            <a:ext uri="{FF2B5EF4-FFF2-40B4-BE49-F238E27FC236}">
              <a16:creationId xmlns:a16="http://schemas.microsoft.com/office/drawing/2014/main" id="{00000000-0008-0000-0E00-00003F030000}"/>
            </a:ext>
          </a:extLst>
        </xdr:cNvPr>
        <xdr:cNvSpPr txBox="1"/>
      </xdr:nvSpPr>
      <xdr:spPr>
        <a:xfrm>
          <a:off x="185611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832" name="n_2aveValue【児童館】&#10;一人当たり面積">
          <a:extLst>
            <a:ext uri="{FF2B5EF4-FFF2-40B4-BE49-F238E27FC236}">
              <a16:creationId xmlns:a16="http://schemas.microsoft.com/office/drawing/2014/main" id="{00000000-0008-0000-0E00-000040030000}"/>
            </a:ext>
          </a:extLst>
        </xdr:cNvPr>
        <xdr:cNvSpPr txBox="1"/>
      </xdr:nvSpPr>
      <xdr:spPr>
        <a:xfrm>
          <a:off x="1777626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833" name="n_3aveValue【児童館】&#10;一人当たり面積">
          <a:extLst>
            <a:ext uri="{FF2B5EF4-FFF2-40B4-BE49-F238E27FC236}">
              <a16:creationId xmlns:a16="http://schemas.microsoft.com/office/drawing/2014/main" id="{00000000-0008-0000-0E00-000041030000}"/>
            </a:ext>
          </a:extLst>
        </xdr:cNvPr>
        <xdr:cNvSpPr txBox="1"/>
      </xdr:nvSpPr>
      <xdr:spPr>
        <a:xfrm>
          <a:off x="1700156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38879</xdr:rowOff>
    </xdr:from>
    <xdr:ext cx="469744" cy="259045"/>
    <xdr:sp macro="" textlink="">
      <xdr:nvSpPr>
        <xdr:cNvPr id="834" name="n_4aveValue【児童館】&#10;一人当たり面積">
          <a:extLst>
            <a:ext uri="{FF2B5EF4-FFF2-40B4-BE49-F238E27FC236}">
              <a16:creationId xmlns:a16="http://schemas.microsoft.com/office/drawing/2014/main" id="{00000000-0008-0000-0E00-000042030000}"/>
            </a:ext>
          </a:extLst>
        </xdr:cNvPr>
        <xdr:cNvSpPr txBox="1"/>
      </xdr:nvSpPr>
      <xdr:spPr>
        <a:xfrm>
          <a:off x="1622686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89425</xdr:rowOff>
    </xdr:from>
    <xdr:ext cx="469744" cy="259045"/>
    <xdr:sp macro="" textlink="">
      <xdr:nvSpPr>
        <xdr:cNvPr id="835" name="n_1mainValue【児童館】&#10;一人当たり面積">
          <a:extLst>
            <a:ext uri="{FF2B5EF4-FFF2-40B4-BE49-F238E27FC236}">
              <a16:creationId xmlns:a16="http://schemas.microsoft.com/office/drawing/2014/main" id="{00000000-0008-0000-0E00-000043030000}"/>
            </a:ext>
          </a:extLst>
        </xdr:cNvPr>
        <xdr:cNvSpPr txBox="1"/>
      </xdr:nvSpPr>
      <xdr:spPr>
        <a:xfrm>
          <a:off x="18561127" y="129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126001</xdr:rowOff>
    </xdr:from>
    <xdr:ext cx="469744" cy="259045"/>
    <xdr:sp macro="" textlink="">
      <xdr:nvSpPr>
        <xdr:cNvPr id="836" name="n_2mainValue【児童館】&#10;一人当たり面積">
          <a:extLst>
            <a:ext uri="{FF2B5EF4-FFF2-40B4-BE49-F238E27FC236}">
              <a16:creationId xmlns:a16="http://schemas.microsoft.com/office/drawing/2014/main" id="{00000000-0008-0000-0E00-000044030000}"/>
            </a:ext>
          </a:extLst>
        </xdr:cNvPr>
        <xdr:cNvSpPr txBox="1"/>
      </xdr:nvSpPr>
      <xdr:spPr>
        <a:xfrm>
          <a:off x="17776267" y="1303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148862</xdr:rowOff>
    </xdr:from>
    <xdr:ext cx="469744" cy="259045"/>
    <xdr:sp macro="" textlink="">
      <xdr:nvSpPr>
        <xdr:cNvPr id="837" name="n_3mainValue【児童館】&#10;一人当たり面積">
          <a:extLst>
            <a:ext uri="{FF2B5EF4-FFF2-40B4-BE49-F238E27FC236}">
              <a16:creationId xmlns:a16="http://schemas.microsoft.com/office/drawing/2014/main" id="{00000000-0008-0000-0E00-000045030000}"/>
            </a:ext>
          </a:extLst>
        </xdr:cNvPr>
        <xdr:cNvSpPr txBox="1"/>
      </xdr:nvSpPr>
      <xdr:spPr>
        <a:xfrm>
          <a:off x="17001567" y="130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271</xdr:rowOff>
    </xdr:from>
    <xdr:ext cx="469744" cy="259045"/>
    <xdr:sp macro="" textlink="">
      <xdr:nvSpPr>
        <xdr:cNvPr id="838" name="n_4mainValue【児童館】&#10;一人当たり面積">
          <a:extLst>
            <a:ext uri="{FF2B5EF4-FFF2-40B4-BE49-F238E27FC236}">
              <a16:creationId xmlns:a16="http://schemas.microsoft.com/office/drawing/2014/main" id="{00000000-0008-0000-0E00-000046030000}"/>
            </a:ext>
          </a:extLst>
        </xdr:cNvPr>
        <xdr:cNvSpPr txBox="1"/>
      </xdr:nvSpPr>
      <xdr:spPr>
        <a:xfrm>
          <a:off x="16226867" y="1307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00000000-0008-0000-0E00-00005F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115388</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flipV="1">
          <a:off x="14375764" y="16879388"/>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公民館】&#10;有形固定資産減価償却率最小値テキスト">
          <a:extLst>
            <a:ext uri="{FF2B5EF4-FFF2-40B4-BE49-F238E27FC236}">
              <a16:creationId xmlns:a16="http://schemas.microsoft.com/office/drawing/2014/main" id="{00000000-0008-0000-0E00-000061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62065</xdr:rowOff>
    </xdr:from>
    <xdr:ext cx="405111" cy="259045"/>
    <xdr:sp macro="" textlink="">
      <xdr:nvSpPr>
        <xdr:cNvPr id="867" name="【公民館】&#10;有形固定資産減価償却率最大値テキスト">
          <a:extLst>
            <a:ext uri="{FF2B5EF4-FFF2-40B4-BE49-F238E27FC236}">
              <a16:creationId xmlns:a16="http://schemas.microsoft.com/office/drawing/2014/main" id="{00000000-0008-0000-0E00-000063030000}"/>
            </a:ext>
          </a:extLst>
        </xdr:cNvPr>
        <xdr:cNvSpPr txBox="1"/>
      </xdr:nvSpPr>
      <xdr:spPr>
        <a:xfrm>
          <a:off x="14414500" y="1665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115388</xdr:rowOff>
    </xdr:from>
    <xdr:to>
      <xdr:col>86</xdr:col>
      <xdr:colOff>25400</xdr:colOff>
      <xdr:row>100</xdr:row>
      <xdr:rowOff>115388</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4287500" y="16879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869" name="【公民館】&#10;有形固定資産減価償却率平均値テキスト">
          <a:extLst>
            <a:ext uri="{FF2B5EF4-FFF2-40B4-BE49-F238E27FC236}">
              <a16:creationId xmlns:a16="http://schemas.microsoft.com/office/drawing/2014/main" id="{00000000-0008-0000-0E00-000065030000}"/>
            </a:ext>
          </a:extLst>
        </xdr:cNvPr>
        <xdr:cNvSpPr txBox="1"/>
      </xdr:nvSpPr>
      <xdr:spPr>
        <a:xfrm>
          <a:off x="14414500" y="17803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4325600" y="178246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28666</xdr:rowOff>
    </xdr:from>
    <xdr:to>
      <xdr:col>81</xdr:col>
      <xdr:colOff>101600</xdr:colOff>
      <xdr:row>106</xdr:row>
      <xdr:rowOff>130266</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3578840" y="17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2804140" y="1774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2029440" y="17717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123371</xdr:rowOff>
    </xdr:from>
    <xdr:to>
      <xdr:col>67</xdr:col>
      <xdr:colOff>101600</xdr:colOff>
      <xdr:row>106</xdr:row>
      <xdr:rowOff>53521</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123188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4325600" y="177288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149514</xdr:rowOff>
    </xdr:from>
    <xdr:ext cx="405111" cy="259045"/>
    <xdr:sp macro="" textlink="">
      <xdr:nvSpPr>
        <xdr:cNvPr id="881" name="【公民館】&#10;有形固定資産減価償却率該当値テキスト">
          <a:extLst>
            <a:ext uri="{FF2B5EF4-FFF2-40B4-BE49-F238E27FC236}">
              <a16:creationId xmlns:a16="http://schemas.microsoft.com/office/drawing/2014/main" id="{00000000-0008-0000-0E00-000071030000}"/>
            </a:ext>
          </a:extLst>
        </xdr:cNvPr>
        <xdr:cNvSpPr txBox="1"/>
      </xdr:nvSpPr>
      <xdr:spPr>
        <a:xfrm>
          <a:off x="14414500" y="1758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3578840" y="17692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5987</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13629640" y="17743714"/>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280414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103958</xdr:rowOff>
    </xdr:from>
    <xdr:to>
      <xdr:col>81</xdr:col>
      <xdr:colOff>50800</xdr:colOff>
      <xdr:row>105</xdr:row>
      <xdr:rowOff>141514</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2854940" y="17706158"/>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2029440" y="17645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103958</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2072620" y="17696362"/>
          <a:ext cx="7823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1123188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94162</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a:off x="11282680" y="1766370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121393</xdr:rowOff>
    </xdr:from>
    <xdr:ext cx="405111" cy="259045"/>
    <xdr:sp macro="" textlink="">
      <xdr:nvSpPr>
        <xdr:cNvPr id="890" name="n_1aveValue【公民館】&#10;有形固定資産減価償却率">
          <a:extLst>
            <a:ext uri="{FF2B5EF4-FFF2-40B4-BE49-F238E27FC236}">
              <a16:creationId xmlns:a16="http://schemas.microsoft.com/office/drawing/2014/main" id="{00000000-0008-0000-0E00-00007A030000}"/>
            </a:ext>
          </a:extLst>
        </xdr:cNvPr>
        <xdr:cNvSpPr txBox="1"/>
      </xdr:nvSpPr>
      <xdr:spPr>
        <a:xfrm>
          <a:off x="13437244" y="178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891" name="n_2aveValue【公民館】&#10;有形固定資産減価償却率">
          <a:extLst>
            <a:ext uri="{FF2B5EF4-FFF2-40B4-BE49-F238E27FC236}">
              <a16:creationId xmlns:a16="http://schemas.microsoft.com/office/drawing/2014/main" id="{00000000-0008-0000-0E00-00007B030000}"/>
            </a:ext>
          </a:extLst>
        </xdr:cNvPr>
        <xdr:cNvSpPr txBox="1"/>
      </xdr:nvSpPr>
      <xdr:spPr>
        <a:xfrm>
          <a:off x="12675244" y="178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892" name="n_3aveValue【公民館】&#10;有形固定資産減価償却率">
          <a:extLst>
            <a:ext uri="{FF2B5EF4-FFF2-40B4-BE49-F238E27FC236}">
              <a16:creationId xmlns:a16="http://schemas.microsoft.com/office/drawing/2014/main" id="{00000000-0008-0000-0E00-00007C030000}"/>
            </a:ext>
          </a:extLst>
        </xdr:cNvPr>
        <xdr:cNvSpPr txBox="1"/>
      </xdr:nvSpPr>
      <xdr:spPr>
        <a:xfrm>
          <a:off x="119005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44648</xdr:rowOff>
    </xdr:from>
    <xdr:ext cx="405111" cy="259045"/>
    <xdr:sp macro="" textlink="">
      <xdr:nvSpPr>
        <xdr:cNvPr id="893" name="n_4aveValue【公民館】&#10;有形固定資産減価償却率">
          <a:extLst>
            <a:ext uri="{FF2B5EF4-FFF2-40B4-BE49-F238E27FC236}">
              <a16:creationId xmlns:a16="http://schemas.microsoft.com/office/drawing/2014/main" id="{00000000-0008-0000-0E00-00007D030000}"/>
            </a:ext>
          </a:extLst>
        </xdr:cNvPr>
        <xdr:cNvSpPr txBox="1"/>
      </xdr:nvSpPr>
      <xdr:spPr>
        <a:xfrm>
          <a:off x="1110298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37391</xdr:rowOff>
    </xdr:from>
    <xdr:ext cx="405111" cy="259045"/>
    <xdr:sp macro="" textlink="">
      <xdr:nvSpPr>
        <xdr:cNvPr id="894" name="n_1mainValue【公民館】&#10;有形固定資産減価償却率">
          <a:extLst>
            <a:ext uri="{FF2B5EF4-FFF2-40B4-BE49-F238E27FC236}">
              <a16:creationId xmlns:a16="http://schemas.microsoft.com/office/drawing/2014/main" id="{00000000-0008-0000-0E00-00007E030000}"/>
            </a:ext>
          </a:extLst>
        </xdr:cNvPr>
        <xdr:cNvSpPr txBox="1"/>
      </xdr:nvSpPr>
      <xdr:spPr>
        <a:xfrm>
          <a:off x="13437244" y="1747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895" name="n_2mainValue【公民館】&#10;有形固定資産減価償却率">
          <a:extLst>
            <a:ext uri="{FF2B5EF4-FFF2-40B4-BE49-F238E27FC236}">
              <a16:creationId xmlns:a16="http://schemas.microsoft.com/office/drawing/2014/main" id="{00000000-0008-0000-0E00-00007F030000}"/>
            </a:ext>
          </a:extLst>
        </xdr:cNvPr>
        <xdr:cNvSpPr txBox="1"/>
      </xdr:nvSpPr>
      <xdr:spPr>
        <a:xfrm>
          <a:off x="126752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161489</xdr:rowOff>
    </xdr:from>
    <xdr:ext cx="405111" cy="259045"/>
    <xdr:sp macro="" textlink="">
      <xdr:nvSpPr>
        <xdr:cNvPr id="896" name="n_3mainValue【公民館】&#10;有形固定資産減価償却率">
          <a:extLst>
            <a:ext uri="{FF2B5EF4-FFF2-40B4-BE49-F238E27FC236}">
              <a16:creationId xmlns:a16="http://schemas.microsoft.com/office/drawing/2014/main" id="{00000000-0008-0000-0E00-000080030000}"/>
            </a:ext>
          </a:extLst>
        </xdr:cNvPr>
        <xdr:cNvSpPr txBox="1"/>
      </xdr:nvSpPr>
      <xdr:spPr>
        <a:xfrm>
          <a:off x="11900544" y="1742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897" name="n_4mainValue【公民館】&#10;有形固定資産減価償却率">
          <a:extLst>
            <a:ext uri="{FF2B5EF4-FFF2-40B4-BE49-F238E27FC236}">
              <a16:creationId xmlns:a16="http://schemas.microsoft.com/office/drawing/2014/main" id="{00000000-0008-0000-0E00-000081030000}"/>
            </a:ext>
          </a:extLst>
        </xdr:cNvPr>
        <xdr:cNvSpPr txBox="1"/>
      </xdr:nvSpPr>
      <xdr:spPr>
        <a:xfrm>
          <a:off x="1110298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00000000-0008-0000-0E00-000094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101346</xdr:rowOff>
    </xdr:from>
    <xdr:to>
      <xdr:col>116</xdr:col>
      <xdr:colOff>62864</xdr:colOff>
      <xdr:row>107</xdr:row>
      <xdr:rowOff>110489</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flipV="1">
          <a:off x="19509104" y="16865346"/>
          <a:ext cx="0" cy="118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18" name="【公民館】&#10;一人当たり面積最小値テキスト">
          <a:extLst>
            <a:ext uri="{FF2B5EF4-FFF2-40B4-BE49-F238E27FC236}">
              <a16:creationId xmlns:a16="http://schemas.microsoft.com/office/drawing/2014/main" id="{00000000-0008-0000-0E00-000096030000}"/>
            </a:ext>
          </a:extLst>
        </xdr:cNvPr>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48023</xdr:rowOff>
    </xdr:from>
    <xdr:ext cx="469744" cy="259045"/>
    <xdr:sp macro="" textlink="">
      <xdr:nvSpPr>
        <xdr:cNvPr id="920" name="【公民館】&#10;一人当たり面積最大値テキスト">
          <a:extLst>
            <a:ext uri="{FF2B5EF4-FFF2-40B4-BE49-F238E27FC236}">
              <a16:creationId xmlns:a16="http://schemas.microsoft.com/office/drawing/2014/main" id="{00000000-0008-0000-0E00-000098030000}"/>
            </a:ext>
          </a:extLst>
        </xdr:cNvPr>
        <xdr:cNvSpPr txBox="1"/>
      </xdr:nvSpPr>
      <xdr:spPr>
        <a:xfrm>
          <a:off x="19547840" y="1664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101346</xdr:rowOff>
    </xdr:from>
    <xdr:to>
      <xdr:col>116</xdr:col>
      <xdr:colOff>152400</xdr:colOff>
      <xdr:row>100</xdr:row>
      <xdr:rowOff>101346</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9443700" y="168653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163720</xdr:rowOff>
    </xdr:from>
    <xdr:ext cx="469744" cy="259045"/>
    <xdr:sp macro="" textlink="">
      <xdr:nvSpPr>
        <xdr:cNvPr id="922" name="【公民館】&#10;一人当たり面積平均値テキスト">
          <a:extLst>
            <a:ext uri="{FF2B5EF4-FFF2-40B4-BE49-F238E27FC236}">
              <a16:creationId xmlns:a16="http://schemas.microsoft.com/office/drawing/2014/main" id="{00000000-0008-0000-0E00-00009A030000}"/>
            </a:ext>
          </a:extLst>
        </xdr:cNvPr>
        <xdr:cNvSpPr txBox="1"/>
      </xdr:nvSpPr>
      <xdr:spPr>
        <a:xfrm>
          <a:off x="19547840" y="17598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140843</xdr:rowOff>
    </xdr:from>
    <xdr:to>
      <xdr:col>116</xdr:col>
      <xdr:colOff>114300</xdr:colOff>
      <xdr:row>106</xdr:row>
      <xdr:rowOff>70993</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9458940" y="177430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140272</xdr:rowOff>
    </xdr:from>
    <xdr:to>
      <xdr:col>112</xdr:col>
      <xdr:colOff>38100</xdr:colOff>
      <xdr:row>106</xdr:row>
      <xdr:rowOff>70422</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8735040" y="17742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125413</xdr:rowOff>
    </xdr:from>
    <xdr:to>
      <xdr:col>107</xdr:col>
      <xdr:colOff>101600</xdr:colOff>
      <xdr:row>106</xdr:row>
      <xdr:rowOff>55563</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7937480" y="17727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136271</xdr:rowOff>
    </xdr:from>
    <xdr:to>
      <xdr:col>102</xdr:col>
      <xdr:colOff>165100</xdr:colOff>
      <xdr:row>106</xdr:row>
      <xdr:rowOff>66421</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7162780" y="17738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130556</xdr:rowOff>
    </xdr:from>
    <xdr:to>
      <xdr:col>98</xdr:col>
      <xdr:colOff>38100</xdr:colOff>
      <xdr:row>106</xdr:row>
      <xdr:rowOff>60706</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6388080" y="17732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132271</xdr:rowOff>
    </xdr:from>
    <xdr:to>
      <xdr:col>116</xdr:col>
      <xdr:colOff>114300</xdr:colOff>
      <xdr:row>107</xdr:row>
      <xdr:rowOff>62421</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19458940" y="17902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47198</xdr:rowOff>
    </xdr:from>
    <xdr:ext cx="469744" cy="259045"/>
    <xdr:sp macro="" textlink="">
      <xdr:nvSpPr>
        <xdr:cNvPr id="934" name="【公民館】&#10;一人当たり面積該当値テキスト">
          <a:extLst>
            <a:ext uri="{FF2B5EF4-FFF2-40B4-BE49-F238E27FC236}">
              <a16:creationId xmlns:a16="http://schemas.microsoft.com/office/drawing/2014/main" id="{00000000-0008-0000-0E00-0000A6030000}"/>
            </a:ext>
          </a:extLst>
        </xdr:cNvPr>
        <xdr:cNvSpPr txBox="1"/>
      </xdr:nvSpPr>
      <xdr:spPr>
        <a:xfrm>
          <a:off x="19547840" y="1781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135700</xdr:rowOff>
    </xdr:from>
    <xdr:to>
      <xdr:col>112</xdr:col>
      <xdr:colOff>38100</xdr:colOff>
      <xdr:row>107</xdr:row>
      <xdr:rowOff>65850</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8735040" y="17905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11621</xdr:rowOff>
    </xdr:from>
    <xdr:to>
      <xdr:col>116</xdr:col>
      <xdr:colOff>63500</xdr:colOff>
      <xdr:row>107</xdr:row>
      <xdr:rowOff>15050</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flipV="1">
          <a:off x="18778220" y="17949101"/>
          <a:ext cx="7315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15050</xdr:rowOff>
    </xdr:from>
    <xdr:to>
      <xdr:col>111</xdr:col>
      <xdr:colOff>177800</xdr:colOff>
      <xdr:row>107</xdr:row>
      <xdr:rowOff>19050</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flipV="1">
          <a:off x="17988280" y="17952530"/>
          <a:ext cx="78994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141987</xdr:rowOff>
    </xdr:from>
    <xdr:to>
      <xdr:col>102</xdr:col>
      <xdr:colOff>165100</xdr:colOff>
      <xdr:row>107</xdr:row>
      <xdr:rowOff>72137</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7162780" y="17911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21337</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flipV="1">
          <a:off x="17213580" y="17956530"/>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143700</xdr:rowOff>
    </xdr:from>
    <xdr:to>
      <xdr:col>98</xdr:col>
      <xdr:colOff>38100</xdr:colOff>
      <xdr:row>107</xdr:row>
      <xdr:rowOff>73850</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16388080" y="17913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21337</xdr:rowOff>
    </xdr:from>
    <xdr:to>
      <xdr:col>102</xdr:col>
      <xdr:colOff>114300</xdr:colOff>
      <xdr:row>107</xdr:row>
      <xdr:rowOff>23050</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flipV="1">
          <a:off x="16431260" y="17958817"/>
          <a:ext cx="78232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86949</xdr:rowOff>
    </xdr:from>
    <xdr:ext cx="469744" cy="259045"/>
    <xdr:sp macro="" textlink="">
      <xdr:nvSpPr>
        <xdr:cNvPr id="943" name="n_1aveValue【公民館】&#10;一人当たり面積">
          <a:extLst>
            <a:ext uri="{FF2B5EF4-FFF2-40B4-BE49-F238E27FC236}">
              <a16:creationId xmlns:a16="http://schemas.microsoft.com/office/drawing/2014/main" id="{00000000-0008-0000-0E00-0000AF030000}"/>
            </a:ext>
          </a:extLst>
        </xdr:cNvPr>
        <xdr:cNvSpPr txBox="1"/>
      </xdr:nvSpPr>
      <xdr:spPr>
        <a:xfrm>
          <a:off x="18561127" y="1752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72090</xdr:rowOff>
    </xdr:from>
    <xdr:ext cx="469744" cy="259045"/>
    <xdr:sp macro="" textlink="">
      <xdr:nvSpPr>
        <xdr:cNvPr id="944" name="n_2aveValue【公民館】&#10;一人当たり面積">
          <a:extLst>
            <a:ext uri="{FF2B5EF4-FFF2-40B4-BE49-F238E27FC236}">
              <a16:creationId xmlns:a16="http://schemas.microsoft.com/office/drawing/2014/main" id="{00000000-0008-0000-0E00-0000B0030000}"/>
            </a:ext>
          </a:extLst>
        </xdr:cNvPr>
        <xdr:cNvSpPr txBox="1"/>
      </xdr:nvSpPr>
      <xdr:spPr>
        <a:xfrm>
          <a:off x="17776267" y="1750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82948</xdr:rowOff>
    </xdr:from>
    <xdr:ext cx="469744" cy="259045"/>
    <xdr:sp macro="" textlink="">
      <xdr:nvSpPr>
        <xdr:cNvPr id="945" name="n_3aveValue【公民館】&#10;一人当たり面積">
          <a:extLst>
            <a:ext uri="{FF2B5EF4-FFF2-40B4-BE49-F238E27FC236}">
              <a16:creationId xmlns:a16="http://schemas.microsoft.com/office/drawing/2014/main" id="{00000000-0008-0000-0E00-0000B1030000}"/>
            </a:ext>
          </a:extLst>
        </xdr:cNvPr>
        <xdr:cNvSpPr txBox="1"/>
      </xdr:nvSpPr>
      <xdr:spPr>
        <a:xfrm>
          <a:off x="17001567" y="175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77233</xdr:rowOff>
    </xdr:from>
    <xdr:ext cx="469744" cy="259045"/>
    <xdr:sp macro="" textlink="">
      <xdr:nvSpPr>
        <xdr:cNvPr id="946" name="n_4aveValue【公民館】&#10;一人当たり面積">
          <a:extLst>
            <a:ext uri="{FF2B5EF4-FFF2-40B4-BE49-F238E27FC236}">
              <a16:creationId xmlns:a16="http://schemas.microsoft.com/office/drawing/2014/main" id="{00000000-0008-0000-0E00-0000B2030000}"/>
            </a:ext>
          </a:extLst>
        </xdr:cNvPr>
        <xdr:cNvSpPr txBox="1"/>
      </xdr:nvSpPr>
      <xdr:spPr>
        <a:xfrm>
          <a:off x="16226867" y="175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56977</xdr:rowOff>
    </xdr:from>
    <xdr:ext cx="469744" cy="259045"/>
    <xdr:sp macro="" textlink="">
      <xdr:nvSpPr>
        <xdr:cNvPr id="947" name="n_1mainValue【公民館】&#10;一人当たり面積">
          <a:extLst>
            <a:ext uri="{FF2B5EF4-FFF2-40B4-BE49-F238E27FC236}">
              <a16:creationId xmlns:a16="http://schemas.microsoft.com/office/drawing/2014/main" id="{00000000-0008-0000-0E00-0000B3030000}"/>
            </a:ext>
          </a:extLst>
        </xdr:cNvPr>
        <xdr:cNvSpPr txBox="1"/>
      </xdr:nvSpPr>
      <xdr:spPr>
        <a:xfrm>
          <a:off x="18561127" y="179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948" name="n_2mainValue【公民館】&#10;一人当たり面積">
          <a:extLst>
            <a:ext uri="{FF2B5EF4-FFF2-40B4-BE49-F238E27FC236}">
              <a16:creationId xmlns:a16="http://schemas.microsoft.com/office/drawing/2014/main" id="{00000000-0008-0000-0E00-0000B4030000}"/>
            </a:ext>
          </a:extLst>
        </xdr:cNvPr>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63264</xdr:rowOff>
    </xdr:from>
    <xdr:ext cx="469744" cy="259045"/>
    <xdr:sp macro="" textlink="">
      <xdr:nvSpPr>
        <xdr:cNvPr id="949" name="n_3mainValue【公民館】&#10;一人当たり面積">
          <a:extLst>
            <a:ext uri="{FF2B5EF4-FFF2-40B4-BE49-F238E27FC236}">
              <a16:creationId xmlns:a16="http://schemas.microsoft.com/office/drawing/2014/main" id="{00000000-0008-0000-0E00-0000B5030000}"/>
            </a:ext>
          </a:extLst>
        </xdr:cNvPr>
        <xdr:cNvSpPr txBox="1"/>
      </xdr:nvSpPr>
      <xdr:spPr>
        <a:xfrm>
          <a:off x="17001567" y="180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64977</xdr:rowOff>
    </xdr:from>
    <xdr:ext cx="469744" cy="259045"/>
    <xdr:sp macro="" textlink="">
      <xdr:nvSpPr>
        <xdr:cNvPr id="950" name="n_4mainValue【公民館】&#10;一人当たり面積">
          <a:extLst>
            <a:ext uri="{FF2B5EF4-FFF2-40B4-BE49-F238E27FC236}">
              <a16:creationId xmlns:a16="http://schemas.microsoft.com/office/drawing/2014/main" id="{00000000-0008-0000-0E00-0000B6030000}"/>
            </a:ext>
          </a:extLst>
        </xdr:cNvPr>
        <xdr:cNvSpPr txBox="1"/>
      </xdr:nvSpPr>
      <xdr:spPr>
        <a:xfrm>
          <a:off x="16226867" y="1800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E00-0000B7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E00-0000B9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認定こども園、幼稚園・保育所、児童館、港湾・漁港が、類似団体に比べ有形固定資産減価償却率が高く老朽化が進行している。</a:t>
          </a:r>
          <a:r>
            <a:rPr lang="en-US" altLang="ja-JP" sz="1400">
              <a:effectLst/>
              <a:latin typeface="ＭＳ Ｐゴシック" panose="020B0600070205080204" pitchFamily="50" charset="-128"/>
              <a:ea typeface="ＭＳ Ｐゴシック" panose="020B0600070205080204" pitchFamily="50" charset="-128"/>
            </a:rPr>
            <a:t/>
          </a:r>
          <a:br>
            <a:rPr lang="en-US" altLang="ja-JP" sz="1400">
              <a:effectLst/>
              <a:latin typeface="ＭＳ Ｐゴシック" panose="020B0600070205080204" pitchFamily="50" charset="-128"/>
              <a:ea typeface="ＭＳ Ｐゴシック" panose="020B0600070205080204" pitchFamily="50" charset="-128"/>
            </a:rPr>
          </a:br>
          <a:r>
            <a:rPr lang="ja-JP" altLang="en-US" sz="1400">
              <a:effectLst/>
              <a:latin typeface="ＭＳ Ｐゴシック" panose="020B0600070205080204" pitchFamily="50" charset="-128"/>
              <a:ea typeface="ＭＳ Ｐゴシック" panose="020B0600070205080204" pitchFamily="50" charset="-128"/>
            </a:rPr>
            <a:t>また、人口</a:t>
          </a:r>
          <a:r>
            <a:rPr lang="en-US" altLang="ja-JP" sz="1400">
              <a:effectLst/>
              <a:latin typeface="ＭＳ Ｐゴシック" panose="020B0600070205080204" pitchFamily="50" charset="-128"/>
              <a:ea typeface="ＭＳ Ｐゴシック" panose="020B0600070205080204" pitchFamily="50" charset="-128"/>
            </a:rPr>
            <a:t>1</a:t>
          </a:r>
          <a:r>
            <a:rPr lang="ja-JP" altLang="en-US" sz="1400">
              <a:effectLst/>
              <a:latin typeface="ＭＳ Ｐゴシック" panose="020B0600070205080204" pitchFamily="50" charset="-128"/>
              <a:ea typeface="ＭＳ Ｐゴシック" panose="020B0600070205080204" pitchFamily="50" charset="-128"/>
            </a:rPr>
            <a:t>人あたりの投資数量について、道路、橋梁・トンネル、学校、公営住宅、港湾・漁港、公民館が、類似団体に比べ</a:t>
          </a:r>
          <a:r>
            <a:rPr lang="en-US" altLang="ja-JP" sz="1400">
              <a:effectLst/>
              <a:latin typeface="ＭＳ Ｐゴシック" panose="020B0600070205080204" pitchFamily="50" charset="-128"/>
              <a:ea typeface="ＭＳ Ｐゴシック" panose="020B0600070205080204" pitchFamily="50" charset="-128"/>
            </a:rPr>
            <a:t>1</a:t>
          </a:r>
          <a:r>
            <a:rPr lang="ja-JP" altLang="en-US" sz="1400">
              <a:effectLst/>
              <a:latin typeface="ＭＳ Ｐゴシック" panose="020B0600070205080204" pitchFamily="50" charset="-128"/>
              <a:ea typeface="ＭＳ Ｐゴシック" panose="020B0600070205080204" pitchFamily="50" charset="-128"/>
            </a:rPr>
            <a:t>人あたりの投資数量を下回っている。</a:t>
          </a:r>
          <a:r>
            <a:rPr lang="en-US" altLang="ja-JP" sz="1400">
              <a:effectLst/>
              <a:latin typeface="ＭＳ Ｐゴシック" panose="020B0600070205080204" pitchFamily="50" charset="-128"/>
              <a:ea typeface="ＭＳ Ｐゴシック" panose="020B0600070205080204" pitchFamily="50" charset="-128"/>
            </a:rPr>
            <a:t/>
          </a:r>
          <a:br>
            <a:rPr lang="en-US" altLang="ja-JP" sz="1400">
              <a:effectLst/>
              <a:latin typeface="ＭＳ Ｐゴシック" panose="020B0600070205080204" pitchFamily="50" charset="-128"/>
              <a:ea typeface="ＭＳ Ｐゴシック" panose="020B0600070205080204" pitchFamily="50" charset="-128"/>
            </a:rPr>
          </a:br>
          <a:r>
            <a:rPr lang="ja-JP" altLang="en-US" sz="1400">
              <a:effectLst/>
              <a:latin typeface="ＭＳ Ｐゴシック" panose="020B0600070205080204" pitchFamily="50" charset="-128"/>
              <a:ea typeface="ＭＳ Ｐゴシック" panose="020B0600070205080204" pitchFamily="50" charset="-128"/>
            </a:rPr>
            <a:t>児童館については、「図書館と児童館の複合施設」の建替を予定しており、有形固定資産減価償却率の上昇は抑えることが期待できる。また、みどり児童館の移転やさくら児童館の統合が進むことになれば、人口</a:t>
          </a:r>
          <a:r>
            <a:rPr lang="en-US" altLang="ja-JP" sz="1400">
              <a:effectLst/>
              <a:latin typeface="ＭＳ Ｐゴシック" panose="020B0600070205080204" pitchFamily="50" charset="-128"/>
              <a:ea typeface="ＭＳ Ｐゴシック" panose="020B0600070205080204" pitchFamily="50" charset="-128"/>
            </a:rPr>
            <a:t>1</a:t>
          </a:r>
          <a:r>
            <a:rPr lang="ja-JP" altLang="en-US" sz="1400">
              <a:effectLst/>
              <a:latin typeface="ＭＳ Ｐゴシック" panose="020B0600070205080204" pitchFamily="50" charset="-128"/>
              <a:ea typeface="ＭＳ Ｐゴシック" panose="020B0600070205080204" pitchFamily="50" charset="-128"/>
            </a:rPr>
            <a:t>人あたりの面積は縮小することが期待できる。</a:t>
          </a:r>
          <a:r>
            <a:rPr lang="en-US" altLang="ja-JP" sz="1400">
              <a:effectLst/>
              <a:latin typeface="ＭＳ Ｐゴシック" panose="020B0600070205080204" pitchFamily="50" charset="-128"/>
              <a:ea typeface="ＭＳ Ｐゴシック" panose="020B0600070205080204" pitchFamily="50" charset="-128"/>
            </a:rPr>
            <a:t/>
          </a:r>
          <a:br>
            <a:rPr lang="en-US" altLang="ja-JP" sz="1400">
              <a:effectLst/>
              <a:latin typeface="ＭＳ Ｐゴシック" panose="020B0600070205080204" pitchFamily="50" charset="-128"/>
              <a:ea typeface="ＭＳ Ｐゴシック" panose="020B0600070205080204" pitchFamily="50" charset="-128"/>
            </a:rPr>
          </a:br>
          <a:r>
            <a:rPr lang="ja-JP" altLang="en-US" sz="1400">
              <a:effectLst/>
              <a:latin typeface="ＭＳ Ｐゴシック" panose="020B0600070205080204" pitchFamily="50" charset="-128"/>
              <a:ea typeface="ＭＳ Ｐゴシック" panose="020B0600070205080204" pitchFamily="50" charset="-128"/>
            </a:rPr>
            <a:t>将来人口予測に沿った公共施設等の適正配置を目指していく。また、施設老朽具合に応じ、施設更新時期における集約・複合化などの施設減縮など検討を重ねていく必要があり、そのためにも公共施設等総合管理計画の推進に注力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4,952
35.92
11,327,239
11,001,110
254,294
4,510,539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63281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361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50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485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49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97246</xdr:rowOff>
    </xdr:from>
    <xdr:to>
      <xdr:col>10</xdr:col>
      <xdr:colOff>165100</xdr:colOff>
      <xdr:row>39</xdr:row>
      <xdr:rowOff>27396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85816</xdr:rowOff>
    </xdr:from>
    <xdr:to>
      <xdr:col>6</xdr:col>
      <xdr:colOff>38100</xdr:colOff>
      <xdr:row>39</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456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152763</xdr:rowOff>
    </xdr:from>
    <xdr:to>
      <xdr:col>24</xdr:col>
      <xdr:colOff>114300</xdr:colOff>
      <xdr:row>42</xdr:row>
      <xdr:rowOff>82913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7026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67690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940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129903</xdr:rowOff>
    </xdr:from>
    <xdr:to>
      <xdr:col>20</xdr:col>
      <xdr:colOff>38100</xdr:colOff>
      <xdr:row>42</xdr:row>
      <xdr:rowOff>60053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7003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9253</xdr:rowOff>
    </xdr:from>
    <xdr:to>
      <xdr:col>24</xdr:col>
      <xdr:colOff>63500</xdr:colOff>
      <xdr:row>42</xdr:row>
      <xdr:rowOff>32113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7050133"/>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7001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9253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704850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7438</xdr:rowOff>
    </xdr:from>
    <xdr:to>
      <xdr:col>10</xdr:col>
      <xdr:colOff>165100</xdr:colOff>
      <xdr:row>42</xdr:row>
      <xdr:rowOff>109038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704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xdr:rowOff>
    </xdr:from>
    <xdr:to>
      <xdr:col>15</xdr:col>
      <xdr:colOff>50800</xdr:colOff>
      <xdr:row>42</xdr:row>
      <xdr:rowOff>58238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790700" y="7048500"/>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125004</xdr:rowOff>
    </xdr:from>
    <xdr:to>
      <xdr:col>6</xdr:col>
      <xdr:colOff>38100</xdr:colOff>
      <xdr:row>42</xdr:row>
      <xdr:rowOff>55154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998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4354</xdr:rowOff>
    </xdr:from>
    <xdr:to>
      <xdr:col>10</xdr:col>
      <xdr:colOff>114300</xdr:colOff>
      <xdr:row>42</xdr:row>
      <xdr:rowOff>58238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7045234"/>
          <a:ext cx="7823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43923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51180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100165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714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46281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219565" y="5688330"/>
          <a:ext cx="0" cy="13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925830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15416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155719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9258300" y="6190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132842</xdr:rowOff>
    </xdr:from>
    <xdr:to>
      <xdr:col>55</xdr:col>
      <xdr:colOff>50800</xdr:colOff>
      <xdr:row>38</xdr:row>
      <xdr:rowOff>62992</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192260" y="63355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20828</xdr:rowOff>
    </xdr:from>
    <xdr:to>
      <xdr:col>46</xdr:col>
      <xdr:colOff>38100</xdr:colOff>
      <xdr:row>38</xdr:row>
      <xdr:rowOff>122428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670800" y="6391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169418</xdr:rowOff>
    </xdr:from>
    <xdr:to>
      <xdr:col>41</xdr:col>
      <xdr:colOff>101600</xdr:colOff>
      <xdr:row>38</xdr:row>
      <xdr:rowOff>99568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873240" y="6372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155702</xdr:rowOff>
    </xdr:from>
    <xdr:to>
      <xdr:col>36</xdr:col>
      <xdr:colOff>165100</xdr:colOff>
      <xdr:row>38</xdr:row>
      <xdr:rowOff>85852</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098540" y="6358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96266</xdr:rowOff>
    </xdr:from>
    <xdr:to>
      <xdr:col>55</xdr:col>
      <xdr:colOff>50800</xdr:colOff>
      <xdr:row>40</xdr:row>
      <xdr:rowOff>26416</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192260" y="6634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74693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9258300"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44550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147066</xdr:rowOff>
    </xdr:from>
    <xdr:to>
      <xdr:col>55</xdr:col>
      <xdr:colOff>0</xdr:colOff>
      <xdr:row>39</xdr:row>
      <xdr:rowOff>156210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496300" y="6685026"/>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670800" y="6652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165354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713980" y="669417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119126</xdr:rowOff>
    </xdr:from>
    <xdr:to>
      <xdr:col>41</xdr:col>
      <xdr:colOff>101600</xdr:colOff>
      <xdr:row>40</xdr:row>
      <xdr:rowOff>49276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873240" y="665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165354</xdr:rowOff>
    </xdr:from>
    <xdr:to>
      <xdr:col>45</xdr:col>
      <xdr:colOff>177800</xdr:colOff>
      <xdr:row>39</xdr:row>
      <xdr:rowOff>169926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24040" y="670331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0985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169926</xdr:rowOff>
    </xdr:from>
    <xdr:to>
      <xdr:col>41</xdr:col>
      <xdr:colOff>50800</xdr:colOff>
      <xdr:row>40</xdr:row>
      <xdr:rowOff>7620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149340" y="6707886"/>
          <a:ext cx="7747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138955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750958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116095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67120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102379</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59373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8271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50958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7120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59373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086225" y="923163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124960" y="901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xdr:rowOff>
    </xdr:from>
    <xdr:to>
      <xdr:col>24</xdr:col>
      <xdr:colOff>152400</xdr:colOff>
      <xdr:row>55</xdr:row>
      <xdr:rowOff>11430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923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93362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124960" y="1015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036060" y="10173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158750</xdr:rowOff>
    </xdr:from>
    <xdr:to>
      <xdr:col>20</xdr:col>
      <xdr:colOff>38100</xdr:colOff>
      <xdr:row>61</xdr:row>
      <xdr:rowOff>88900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312160" y="1021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73990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8255</xdr:rowOff>
    </xdr:from>
    <xdr:to>
      <xdr:col>6</xdr:col>
      <xdr:colOff>38100</xdr:colOff>
      <xdr:row>60</xdr:row>
      <xdr:rowOff>109855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965200" y="1006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03606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12496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312160" y="10222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61</xdr:row>
      <xdr:rowOff>43815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355340" y="10010775"/>
          <a:ext cx="73152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160655</xdr:rowOff>
    </xdr:from>
    <xdr:to>
      <xdr:col>15</xdr:col>
      <xdr:colOff>101600</xdr:colOff>
      <xdr:row>61</xdr:row>
      <xdr:rowOff>90805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514600" y="10219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43815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565400" y="1026604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122555</xdr:rowOff>
    </xdr:from>
    <xdr:to>
      <xdr:col>10</xdr:col>
      <xdr:colOff>165100</xdr:colOff>
      <xdr:row>61</xdr:row>
      <xdr:rowOff>52705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739900" y="1018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xdr:rowOff>
    </xdr:from>
    <xdr:to>
      <xdr:col>15</xdr:col>
      <xdr:colOff>50800</xdr:colOff>
      <xdr:row>61</xdr:row>
      <xdr:rowOff>40005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790700" y="1022794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965200" y="1014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135255</xdr:rowOff>
    </xdr:from>
    <xdr:to>
      <xdr:col>10</xdr:col>
      <xdr:colOff>114300</xdr:colOff>
      <xdr:row>61</xdr:row>
      <xdr:rowOff>1905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008380" y="1019365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17056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27322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61100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126382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8363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85742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17056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81932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8570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43832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1100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5732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3630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120701</xdr:rowOff>
    </xdr:from>
    <xdr:to>
      <xdr:col>54</xdr:col>
      <xdr:colOff>189865</xdr:colOff>
      <xdr:row>63</xdr:row>
      <xdr:rowOff>164135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9219565" y="9340901"/>
          <a:ext cx="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9258300" y="107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9154160" y="1072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67378</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9258300" y="911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120701</xdr:rowOff>
    </xdr:from>
    <xdr:to>
      <xdr:col>55</xdr:col>
      <xdr:colOff>88900</xdr:colOff>
      <xdr:row>55</xdr:row>
      <xdr:rowOff>120701</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154160" y="9340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70731</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9258300" y="1029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92304</xdr:rowOff>
    </xdr:from>
    <xdr:to>
      <xdr:col>55</xdr:col>
      <xdr:colOff>50800</xdr:colOff>
      <xdr:row>62</xdr:row>
      <xdr:rowOff>22454</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192260" y="10318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118364</xdr:rowOff>
    </xdr:from>
    <xdr:to>
      <xdr:col>50</xdr:col>
      <xdr:colOff>165100</xdr:colOff>
      <xdr:row>62</xdr:row>
      <xdr:rowOff>48514</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445500" y="10344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132994</xdr:rowOff>
    </xdr:from>
    <xdr:to>
      <xdr:col>46</xdr:col>
      <xdr:colOff>38100</xdr:colOff>
      <xdr:row>62</xdr:row>
      <xdr:rowOff>63144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670800" y="103590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127051</xdr:rowOff>
    </xdr:from>
    <xdr:to>
      <xdr:col>41</xdr:col>
      <xdr:colOff>101600</xdr:colOff>
      <xdr:row>62</xdr:row>
      <xdr:rowOff>57201</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873240" y="103530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112420</xdr:rowOff>
    </xdr:from>
    <xdr:to>
      <xdr:col>36</xdr:col>
      <xdr:colOff>165100</xdr:colOff>
      <xdr:row>62</xdr:row>
      <xdr:rowOff>42570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098540" y="10338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110134</xdr:rowOff>
    </xdr:from>
    <xdr:to>
      <xdr:col>55</xdr:col>
      <xdr:colOff>50800</xdr:colOff>
      <xdr:row>61</xdr:row>
      <xdr:rowOff>40284</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9192260" y="10168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133011</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9258300" y="100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127051</xdr:rowOff>
    </xdr:from>
    <xdr:to>
      <xdr:col>50</xdr:col>
      <xdr:colOff>165100</xdr:colOff>
      <xdr:row>61</xdr:row>
      <xdr:rowOff>57201</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8445500" y="10185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160934</xdr:rowOff>
    </xdr:from>
    <xdr:to>
      <xdr:col>55</xdr:col>
      <xdr:colOff>0</xdr:colOff>
      <xdr:row>61</xdr:row>
      <xdr:rowOff>6401</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8496300" y="10219334"/>
          <a:ext cx="7239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142596</xdr:rowOff>
    </xdr:from>
    <xdr:to>
      <xdr:col>46</xdr:col>
      <xdr:colOff>38100</xdr:colOff>
      <xdr:row>61</xdr:row>
      <xdr:rowOff>72746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7670800" y="10200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6401</xdr:rowOff>
    </xdr:from>
    <xdr:to>
      <xdr:col>50</xdr:col>
      <xdr:colOff>114300</xdr:colOff>
      <xdr:row>61</xdr:row>
      <xdr:rowOff>21946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7713980" y="10232441"/>
          <a:ext cx="78232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153112</xdr:rowOff>
    </xdr:from>
    <xdr:to>
      <xdr:col>41</xdr:col>
      <xdr:colOff>101600</xdr:colOff>
      <xdr:row>61</xdr:row>
      <xdr:rowOff>83262</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6873240" y="10211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21946</xdr:rowOff>
    </xdr:from>
    <xdr:to>
      <xdr:col>45</xdr:col>
      <xdr:colOff>177800</xdr:colOff>
      <xdr:row>61</xdr:row>
      <xdr:rowOff>32462</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6924040" y="10247986"/>
          <a:ext cx="78994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161798</xdr:rowOff>
    </xdr:from>
    <xdr:to>
      <xdr:col>36</xdr:col>
      <xdr:colOff>165100</xdr:colOff>
      <xdr:row>61</xdr:row>
      <xdr:rowOff>91948</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098540" y="1022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32462</xdr:rowOff>
    </xdr:from>
    <xdr:to>
      <xdr:col>41</xdr:col>
      <xdr:colOff>50800</xdr:colOff>
      <xdr:row>61</xdr:row>
      <xdr:rowOff>41148</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6149340" y="10258502"/>
          <a:ext cx="7747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39641</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8271587" y="1043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54271</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7509587" y="104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48328</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6712027" y="10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33697</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5937327" y="104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73728</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8271587" y="996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89273</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7509587" y="998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99789</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6712027" y="999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108475</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5937327" y="99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086225"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12496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02082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89552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124960" y="13668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036060" y="1368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51460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73990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23495</xdr:rowOff>
    </xdr:from>
    <xdr:to>
      <xdr:col>6</xdr:col>
      <xdr:colOff>38100</xdr:colOff>
      <xdr:row>81</xdr:row>
      <xdr:rowOff>125095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965200" y="1360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2539</xdr:rowOff>
    </xdr:from>
    <xdr:to>
      <xdr:col>24</xdr:col>
      <xdr:colOff>114300</xdr:colOff>
      <xdr:row>79</xdr:row>
      <xdr:rowOff>104139</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036060" y="132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25416</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124960" y="1310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116839</xdr:rowOff>
    </xdr:from>
    <xdr:to>
      <xdr:col>20</xdr:col>
      <xdr:colOff>38100</xdr:colOff>
      <xdr:row>79</xdr:row>
      <xdr:rowOff>46989</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312160" y="13192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167639</xdr:rowOff>
    </xdr:from>
    <xdr:to>
      <xdr:col>24</xdr:col>
      <xdr:colOff>63500</xdr:colOff>
      <xdr:row>79</xdr:row>
      <xdr:rowOff>53339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355340" y="13243559"/>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57786</xdr:rowOff>
    </xdr:from>
    <xdr:to>
      <xdr:col>15</xdr:col>
      <xdr:colOff>101600</xdr:colOff>
      <xdr:row>78</xdr:row>
      <xdr:rowOff>159386</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514600" y="131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108586</xdr:rowOff>
    </xdr:from>
    <xdr:to>
      <xdr:col>19</xdr:col>
      <xdr:colOff>177800</xdr:colOff>
      <xdr:row>78</xdr:row>
      <xdr:rowOff>167639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565400" y="13184506"/>
          <a:ext cx="78994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168275</xdr:rowOff>
    </xdr:from>
    <xdr:to>
      <xdr:col>10</xdr:col>
      <xdr:colOff>165100</xdr:colOff>
      <xdr:row>78</xdr:row>
      <xdr:rowOff>98425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739900" y="1307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47625</xdr:rowOff>
    </xdr:from>
    <xdr:to>
      <xdr:col>15</xdr:col>
      <xdr:colOff>50800</xdr:colOff>
      <xdr:row>78</xdr:row>
      <xdr:rowOff>108586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790700" y="13123545"/>
          <a:ext cx="7747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109220</xdr:rowOff>
    </xdr:from>
    <xdr:to>
      <xdr:col>6</xdr:col>
      <xdr:colOff>38100</xdr:colOff>
      <xdr:row>78</xdr:row>
      <xdr:rowOff>39370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965200" y="13017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160020</xdr:rowOff>
    </xdr:from>
    <xdr:to>
      <xdr:col>10</xdr:col>
      <xdr:colOff>114300</xdr:colOff>
      <xdr:row>78</xdr:row>
      <xdr:rowOff>47625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008380" y="13068300"/>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17056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38570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611004" y="137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116222</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836304" y="136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63516</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170564" y="1297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4463</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385704" y="129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114952</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611004" y="1285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55897</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836304" y="1279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36195</xdr:rowOff>
    </xdr:from>
    <xdr:to>
      <xdr:col>54</xdr:col>
      <xdr:colOff>189865</xdr:colOff>
      <xdr:row>86</xdr:row>
      <xdr:rowOff>112776</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9219565" y="13279755"/>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116603</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9258300" y="1453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112776</xdr:rowOff>
    </xdr:from>
    <xdr:to>
      <xdr:col>55</xdr:col>
      <xdr:colOff>88900</xdr:colOff>
      <xdr:row>86</xdr:row>
      <xdr:rowOff>112776</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9154160" y="14529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154322</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92583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15416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7256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9258300" y="1425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28829</xdr:rowOff>
    </xdr:from>
    <xdr:to>
      <xdr:col>55</xdr:col>
      <xdr:colOff>50800</xdr:colOff>
      <xdr:row>85</xdr:row>
      <xdr:rowOff>130429</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192260" y="142782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58928</xdr:rowOff>
    </xdr:from>
    <xdr:to>
      <xdr:col>50</xdr:col>
      <xdr:colOff>165100</xdr:colOff>
      <xdr:row>85</xdr:row>
      <xdr:rowOff>160528</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445500" y="143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78739</xdr:rowOff>
    </xdr:from>
    <xdr:to>
      <xdr:col>46</xdr:col>
      <xdr:colOff>38100</xdr:colOff>
      <xdr:row>86</xdr:row>
      <xdr:rowOff>8889</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670800" y="14328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90170</xdr:rowOff>
    </xdr:from>
    <xdr:to>
      <xdr:col>41</xdr:col>
      <xdr:colOff>101600</xdr:colOff>
      <xdr:row>86</xdr:row>
      <xdr:rowOff>20320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873240" y="1433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104267</xdr:rowOff>
    </xdr:from>
    <xdr:to>
      <xdr:col>36</xdr:col>
      <xdr:colOff>165100</xdr:colOff>
      <xdr:row>86</xdr:row>
      <xdr:rowOff>34417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098540" y="14353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156845</xdr:rowOff>
    </xdr:from>
    <xdr:to>
      <xdr:col>55</xdr:col>
      <xdr:colOff>50800</xdr:colOff>
      <xdr:row>79</xdr:row>
      <xdr:rowOff>86995</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192260" y="13232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109872</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9258300" y="131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26163</xdr:rowOff>
    </xdr:from>
    <xdr:to>
      <xdr:col>50</xdr:col>
      <xdr:colOff>165100</xdr:colOff>
      <xdr:row>79</xdr:row>
      <xdr:rowOff>127763</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445500" y="132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36195</xdr:rowOff>
    </xdr:from>
    <xdr:to>
      <xdr:col>55</xdr:col>
      <xdr:colOff>0</xdr:colOff>
      <xdr:row>79</xdr:row>
      <xdr:rowOff>76963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496300" y="13279755"/>
          <a:ext cx="7239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63881</xdr:rowOff>
    </xdr:from>
    <xdr:to>
      <xdr:col>46</xdr:col>
      <xdr:colOff>38100</xdr:colOff>
      <xdr:row>79</xdr:row>
      <xdr:rowOff>165481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670800" y="133074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76963</xdr:rowOff>
    </xdr:from>
    <xdr:to>
      <xdr:col>50</xdr:col>
      <xdr:colOff>114300</xdr:colOff>
      <xdr:row>79</xdr:row>
      <xdr:rowOff>114681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7713980" y="13320523"/>
          <a:ext cx="78232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89408</xdr:rowOff>
    </xdr:from>
    <xdr:to>
      <xdr:col>41</xdr:col>
      <xdr:colOff>101600</xdr:colOff>
      <xdr:row>80</xdr:row>
      <xdr:rowOff>19558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6873240" y="13332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114681</xdr:rowOff>
    </xdr:from>
    <xdr:to>
      <xdr:col>45</xdr:col>
      <xdr:colOff>177800</xdr:colOff>
      <xdr:row>79</xdr:row>
      <xdr:rowOff>140208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6924040" y="13358241"/>
          <a:ext cx="78994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110362</xdr:rowOff>
    </xdr:from>
    <xdr:to>
      <xdr:col>36</xdr:col>
      <xdr:colOff>165100</xdr:colOff>
      <xdr:row>80</xdr:row>
      <xdr:rowOff>40512</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098540" y="13353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140208</xdr:rowOff>
    </xdr:from>
    <xdr:to>
      <xdr:col>41</xdr:col>
      <xdr:colOff>50800</xdr:colOff>
      <xdr:row>79</xdr:row>
      <xdr:rowOff>161162</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149340" y="13383768"/>
          <a:ext cx="7747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151655</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8271587" y="144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750958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671202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25544</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5937327" y="144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144290</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8271587" y="1305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10558</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7509587" y="1308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36085</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6712027" y="131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57039</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5937327" y="131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124960" y="1732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03606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118111</xdr:rowOff>
    </xdr:from>
    <xdr:to>
      <xdr:col>20</xdr:col>
      <xdr:colOff>38100</xdr:colOff>
      <xdr:row>105</xdr:row>
      <xdr:rowOff>48261</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312160" y="17552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90170</xdr:rowOff>
    </xdr:from>
    <xdr:to>
      <xdr:col>15</xdr:col>
      <xdr:colOff>101600</xdr:colOff>
      <xdr:row>105</xdr:row>
      <xdr:rowOff>20320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51460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73990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22861</xdr:rowOff>
    </xdr:from>
    <xdr:to>
      <xdr:col>6</xdr:col>
      <xdr:colOff>38100</xdr:colOff>
      <xdr:row>104</xdr:row>
      <xdr:rowOff>124461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965200" y="17457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115570</xdr:rowOff>
    </xdr:from>
    <xdr:to>
      <xdr:col>24</xdr:col>
      <xdr:colOff>114300</xdr:colOff>
      <xdr:row>107</xdr:row>
      <xdr:rowOff>45720</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036060" y="17885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30497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124960" y="1780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109220</xdr:rowOff>
    </xdr:from>
    <xdr:to>
      <xdr:col>20</xdr:col>
      <xdr:colOff>38100</xdr:colOff>
      <xdr:row>107</xdr:row>
      <xdr:rowOff>39370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312160" y="1787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160020</xdr:rowOff>
    </xdr:from>
    <xdr:to>
      <xdr:col>24</xdr:col>
      <xdr:colOff>63500</xdr:colOff>
      <xdr:row>106</xdr:row>
      <xdr:rowOff>166370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355340" y="17929860"/>
          <a:ext cx="7315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132080</xdr:rowOff>
    </xdr:from>
    <xdr:to>
      <xdr:col>15</xdr:col>
      <xdr:colOff>101600</xdr:colOff>
      <xdr:row>107</xdr:row>
      <xdr:rowOff>62230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51460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160020</xdr:rowOff>
    </xdr:from>
    <xdr:to>
      <xdr:col>19</xdr:col>
      <xdr:colOff>177800</xdr:colOff>
      <xdr:row>107</xdr:row>
      <xdr:rowOff>11430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2565400" y="179298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129539</xdr:rowOff>
    </xdr:from>
    <xdr:to>
      <xdr:col>10</xdr:col>
      <xdr:colOff>165100</xdr:colOff>
      <xdr:row>107</xdr:row>
      <xdr:rowOff>59689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739900" y="17899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8889</xdr:rowOff>
    </xdr:from>
    <xdr:to>
      <xdr:col>15</xdr:col>
      <xdr:colOff>50800</xdr:colOff>
      <xdr:row>107</xdr:row>
      <xdr:rowOff>11430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790700" y="17946369"/>
          <a:ext cx="7747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109220</xdr:rowOff>
    </xdr:from>
    <xdr:to>
      <xdr:col>6</xdr:col>
      <xdr:colOff>38100</xdr:colOff>
      <xdr:row>107</xdr:row>
      <xdr:rowOff>39370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965200" y="1787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160020</xdr:rowOff>
    </xdr:from>
    <xdr:to>
      <xdr:col>10</xdr:col>
      <xdr:colOff>114300</xdr:colOff>
      <xdr:row>107</xdr:row>
      <xdr:rowOff>8889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08380" y="17929860"/>
          <a:ext cx="78232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64788</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170564" y="1733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36847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38570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61100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140988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83630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30497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17056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53357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385704"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50816</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611004" y="1798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30497</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83630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166551</xdr:rowOff>
    </xdr:from>
    <xdr:to>
      <xdr:col>54</xdr:col>
      <xdr:colOff>189865</xdr:colOff>
      <xdr:row>108</xdr:row>
      <xdr:rowOff>108857</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9219565" y="16930551"/>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112684</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9258300"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108857</xdr:rowOff>
    </xdr:from>
    <xdr:to>
      <xdr:col>55</xdr:col>
      <xdr:colOff>88900</xdr:colOff>
      <xdr:row>108</xdr:row>
      <xdr:rowOff>108857</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915416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113228</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9258300" y="1670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166551</xdr:rowOff>
    </xdr:from>
    <xdr:to>
      <xdr:col>55</xdr:col>
      <xdr:colOff>88900</xdr:colOff>
      <xdr:row>100</xdr:row>
      <xdr:rowOff>166551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9154160" y="1693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76216</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9258300" y="17678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19226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11249</xdr:rowOff>
    </xdr:from>
    <xdr:to>
      <xdr:col>50</xdr:col>
      <xdr:colOff>165100</xdr:colOff>
      <xdr:row>106</xdr:row>
      <xdr:rowOff>112849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445500" y="177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7670800" y="178104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23223</xdr:rowOff>
    </xdr:from>
    <xdr:to>
      <xdr:col>41</xdr:col>
      <xdr:colOff>101600</xdr:colOff>
      <xdr:row>106</xdr:row>
      <xdr:rowOff>124823</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6873240" y="1779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09854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117384</xdr:rowOff>
    </xdr:from>
    <xdr:to>
      <xdr:col>55</xdr:col>
      <xdr:colOff>50800</xdr:colOff>
      <xdr:row>102</xdr:row>
      <xdr:rowOff>47534</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192260" y="17049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140261</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9258300" y="1690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157662</xdr:rowOff>
    </xdr:from>
    <xdr:to>
      <xdr:col>50</xdr:col>
      <xdr:colOff>165100</xdr:colOff>
      <xdr:row>102</xdr:row>
      <xdr:rowOff>87812</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445500" y="17089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168184</xdr:rowOff>
    </xdr:from>
    <xdr:to>
      <xdr:col>55</xdr:col>
      <xdr:colOff>0</xdr:colOff>
      <xdr:row>102</xdr:row>
      <xdr:rowOff>37012</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496300" y="17099824"/>
          <a:ext cx="723900" cy="3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23223</xdr:rowOff>
    </xdr:from>
    <xdr:to>
      <xdr:col>46</xdr:col>
      <xdr:colOff>38100</xdr:colOff>
      <xdr:row>102</xdr:row>
      <xdr:rowOff>124823</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670800" y="171225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37012</xdr:rowOff>
    </xdr:from>
    <xdr:to>
      <xdr:col>50</xdr:col>
      <xdr:colOff>114300</xdr:colOff>
      <xdr:row>102</xdr:row>
      <xdr:rowOff>74023</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713980" y="17136292"/>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47171</xdr:rowOff>
    </xdr:from>
    <xdr:to>
      <xdr:col>41</xdr:col>
      <xdr:colOff>101600</xdr:colOff>
      <xdr:row>102</xdr:row>
      <xdr:rowOff>148771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873240" y="171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74023</xdr:rowOff>
    </xdr:from>
    <xdr:to>
      <xdr:col>45</xdr:col>
      <xdr:colOff>177800</xdr:colOff>
      <xdr:row>102</xdr:row>
      <xdr:rowOff>97971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6924040" y="17173303"/>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67855</xdr:rowOff>
    </xdr:from>
    <xdr:to>
      <xdr:col>36</xdr:col>
      <xdr:colOff>165100</xdr:colOff>
      <xdr:row>102</xdr:row>
      <xdr:rowOff>169455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098540" y="17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97971</xdr:rowOff>
    </xdr:from>
    <xdr:to>
      <xdr:col>41</xdr:col>
      <xdr:colOff>50800</xdr:colOff>
      <xdr:row>102</xdr:row>
      <xdr:rowOff>118655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149340" y="17197251"/>
          <a:ext cx="7747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103976</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8271587" y="178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750958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115950</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6712027" y="178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5937327"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104339</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827158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141350</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7509587" y="169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165298</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6712027" y="1692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14532</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5937327" y="169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0F00-000023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4375764" y="13091159"/>
          <a:ext cx="0" cy="149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00000000-0008-0000-0F00-000025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51" name="【消防施設】&#10;有形固定資産減価償却率最大値テキスト">
          <a:extLst>
            <a:ext uri="{FF2B5EF4-FFF2-40B4-BE49-F238E27FC236}">
              <a16:creationId xmlns:a16="http://schemas.microsoft.com/office/drawing/2014/main" id="{00000000-0008-0000-0F00-000027020000}"/>
            </a:ext>
          </a:extLst>
        </xdr:cNvPr>
        <xdr:cNvSpPr txBox="1"/>
      </xdr:nvSpPr>
      <xdr:spPr>
        <a:xfrm>
          <a:off x="14414500" y="12874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42875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00000000-0008-0000-0F00-000029020000}"/>
            </a:ext>
          </a:extLst>
        </xdr:cNvPr>
        <xdr:cNvSpPr txBox="1"/>
      </xdr:nvSpPr>
      <xdr:spPr>
        <a:xfrm>
          <a:off x="14414500" y="1373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4325600" y="13879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35788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202944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42818</xdr:rowOff>
    </xdr:from>
    <xdr:to>
      <xdr:col>67</xdr:col>
      <xdr:colOff>101600</xdr:colOff>
      <xdr:row>83</xdr:row>
      <xdr:rowOff>144418</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123188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78739</xdr:rowOff>
    </xdr:from>
    <xdr:to>
      <xdr:col>85</xdr:col>
      <xdr:colOff>177800</xdr:colOff>
      <xdr:row>87</xdr:row>
      <xdr:rowOff>8889</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4325600" y="144957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165116</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0000000-0008-0000-0F00-000035020000}"/>
            </a:ext>
          </a:extLst>
        </xdr:cNvPr>
        <xdr:cNvSpPr txBox="1"/>
      </xdr:nvSpPr>
      <xdr:spPr>
        <a:xfrm>
          <a:off x="14414500" y="1441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75474</xdr:rowOff>
    </xdr:from>
    <xdr:to>
      <xdr:col>81</xdr:col>
      <xdr:colOff>101600</xdr:colOff>
      <xdr:row>87</xdr:row>
      <xdr:rowOff>5624</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3578840" y="1449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126274</xdr:rowOff>
    </xdr:from>
    <xdr:to>
      <xdr:col>85</xdr:col>
      <xdr:colOff>127000</xdr:colOff>
      <xdr:row>86</xdr:row>
      <xdr:rowOff>129539</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3629640" y="14543314"/>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78739</xdr:rowOff>
    </xdr:from>
    <xdr:to>
      <xdr:col>76</xdr:col>
      <xdr:colOff>165100</xdr:colOff>
      <xdr:row>87</xdr:row>
      <xdr:rowOff>8889</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2804140" y="1449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126274</xdr:rowOff>
    </xdr:from>
    <xdr:to>
      <xdr:col>81</xdr:col>
      <xdr:colOff>50800</xdr:colOff>
      <xdr:row>86</xdr:row>
      <xdr:rowOff>129539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2854940" y="14543314"/>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75474</xdr:rowOff>
    </xdr:from>
    <xdr:to>
      <xdr:col>72</xdr:col>
      <xdr:colOff>38100</xdr:colOff>
      <xdr:row>87</xdr:row>
      <xdr:rowOff>5624</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2029440" y="14492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126274</xdr:rowOff>
    </xdr:from>
    <xdr:to>
      <xdr:col>76</xdr:col>
      <xdr:colOff>114300</xdr:colOff>
      <xdr:row>86</xdr:row>
      <xdr:rowOff>129539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072620" y="14543314"/>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72208</xdr:rowOff>
    </xdr:from>
    <xdr:to>
      <xdr:col>67</xdr:col>
      <xdr:colOff>101600</xdr:colOff>
      <xdr:row>87</xdr:row>
      <xdr:rowOff>2358</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1231880" y="14489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123008</xdr:rowOff>
    </xdr:from>
    <xdr:to>
      <xdr:col>71</xdr:col>
      <xdr:colOff>177800</xdr:colOff>
      <xdr:row>86</xdr:row>
      <xdr:rowOff>126274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1282680" y="14540048"/>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F00-00003E020000}"/>
            </a:ext>
          </a:extLst>
        </xdr:cNvPr>
        <xdr:cNvSpPr txBox="1"/>
      </xdr:nvSpPr>
      <xdr:spPr>
        <a:xfrm>
          <a:off x="13437244" y="1363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F00-00003F020000}"/>
            </a:ext>
          </a:extLst>
        </xdr:cNvPr>
        <xdr:cNvSpPr txBox="1"/>
      </xdr:nvSpPr>
      <xdr:spPr>
        <a:xfrm>
          <a:off x="12675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F00-000040020000}"/>
            </a:ext>
          </a:extLst>
        </xdr:cNvPr>
        <xdr:cNvSpPr txBox="1"/>
      </xdr:nvSpPr>
      <xdr:spPr>
        <a:xfrm>
          <a:off x="119005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160945</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F00-000041020000}"/>
            </a:ext>
          </a:extLst>
        </xdr:cNvPr>
        <xdr:cNvSpPr txBox="1"/>
      </xdr:nvSpPr>
      <xdr:spPr>
        <a:xfrm>
          <a:off x="1110298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168201</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F00-000042020000}"/>
            </a:ext>
          </a:extLst>
        </xdr:cNvPr>
        <xdr:cNvSpPr txBox="1"/>
      </xdr:nvSpPr>
      <xdr:spPr>
        <a:xfrm>
          <a:off x="13437244" y="1458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F00-000043020000}"/>
            </a:ext>
          </a:extLst>
        </xdr:cNvPr>
        <xdr:cNvSpPr txBox="1"/>
      </xdr:nvSpPr>
      <xdr:spPr>
        <a:xfrm>
          <a:off x="12675244" y="1458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168201</xdr:rowOff>
    </xdr:from>
    <xdr:ext cx="405111" cy="259045"/>
    <xdr:sp macro="" textlink="">
      <xdr:nvSpPr>
        <xdr:cNvPr id="580" name="n_3mainValue【消防施設】&#10;有形固定資産減価償却率">
          <a:extLst>
            <a:ext uri="{FF2B5EF4-FFF2-40B4-BE49-F238E27FC236}">
              <a16:creationId xmlns:a16="http://schemas.microsoft.com/office/drawing/2014/main" id="{00000000-0008-0000-0F00-000044020000}"/>
            </a:ext>
          </a:extLst>
        </xdr:cNvPr>
        <xdr:cNvSpPr txBox="1"/>
      </xdr:nvSpPr>
      <xdr:spPr>
        <a:xfrm>
          <a:off x="11900544" y="1458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164935</xdr:rowOff>
    </xdr:from>
    <xdr:ext cx="405111" cy="259045"/>
    <xdr:sp macro="" textlink="">
      <xdr:nvSpPr>
        <xdr:cNvPr id="581" name="n_4mainValue【消防施設】&#10;有形固定資産減価償却率">
          <a:extLst>
            <a:ext uri="{FF2B5EF4-FFF2-40B4-BE49-F238E27FC236}">
              <a16:creationId xmlns:a16="http://schemas.microsoft.com/office/drawing/2014/main" id="{00000000-0008-0000-0F00-000045020000}"/>
            </a:ext>
          </a:extLst>
        </xdr:cNvPr>
        <xdr:cNvSpPr txBox="1"/>
      </xdr:nvSpPr>
      <xdr:spPr>
        <a:xfrm>
          <a:off x="11102984" y="1458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00000000-0008-0000-0F00-00005E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41366</xdr:rowOff>
    </xdr:from>
    <xdr:to>
      <xdr:col>116</xdr:col>
      <xdr:colOff>62864</xdr:colOff>
      <xdr:row>86</xdr:row>
      <xdr:rowOff>158931</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509104" y="13117286"/>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8" name="【消防施設】&#10;一人当たり面積最小値テキスト">
          <a:extLst>
            <a:ext uri="{FF2B5EF4-FFF2-40B4-BE49-F238E27FC236}">
              <a16:creationId xmlns:a16="http://schemas.microsoft.com/office/drawing/2014/main" id="{00000000-0008-0000-0F00-000060020000}"/>
            </a:ext>
          </a:extLst>
        </xdr:cNvPr>
        <xdr:cNvSpPr txBox="1"/>
      </xdr:nvSpPr>
      <xdr:spPr>
        <a:xfrm>
          <a:off x="1954784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944370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159493</xdr:rowOff>
    </xdr:from>
    <xdr:ext cx="469744" cy="259045"/>
    <xdr:sp macro="" textlink="">
      <xdr:nvSpPr>
        <xdr:cNvPr id="610" name="【消防施設】&#10;一人当たり面積最大値テキスト">
          <a:extLst>
            <a:ext uri="{FF2B5EF4-FFF2-40B4-BE49-F238E27FC236}">
              <a16:creationId xmlns:a16="http://schemas.microsoft.com/office/drawing/2014/main" id="{00000000-0008-0000-0F00-000062020000}"/>
            </a:ext>
          </a:extLst>
        </xdr:cNvPr>
        <xdr:cNvSpPr txBox="1"/>
      </xdr:nvSpPr>
      <xdr:spPr>
        <a:xfrm>
          <a:off x="19547840" y="129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41366</xdr:rowOff>
    </xdr:from>
    <xdr:to>
      <xdr:col>116</xdr:col>
      <xdr:colOff>152400</xdr:colOff>
      <xdr:row>78</xdr:row>
      <xdr:rowOff>41366</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9443700" y="131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10721</xdr:rowOff>
    </xdr:from>
    <xdr:ext cx="469744" cy="259045"/>
    <xdr:sp macro="" textlink="">
      <xdr:nvSpPr>
        <xdr:cNvPr id="612" name="【消防施設】&#10;一人当たり面積平均値テキスト">
          <a:extLst>
            <a:ext uri="{FF2B5EF4-FFF2-40B4-BE49-F238E27FC236}">
              <a16:creationId xmlns:a16="http://schemas.microsoft.com/office/drawing/2014/main" id="{00000000-0008-0000-0F00-000064020000}"/>
            </a:ext>
          </a:extLst>
        </xdr:cNvPr>
        <xdr:cNvSpPr txBox="1"/>
      </xdr:nvSpPr>
      <xdr:spPr>
        <a:xfrm>
          <a:off x="19547840" y="14092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159294</xdr:rowOff>
    </xdr:from>
    <xdr:to>
      <xdr:col>116</xdr:col>
      <xdr:colOff>114300</xdr:colOff>
      <xdr:row>85</xdr:row>
      <xdr:rowOff>89444</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9458940" y="14241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8735040" y="1422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7937480" y="14245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45538</xdr:rowOff>
    </xdr:from>
    <xdr:to>
      <xdr:col>102</xdr:col>
      <xdr:colOff>165100</xdr:colOff>
      <xdr:row>85</xdr:row>
      <xdr:rowOff>147138</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7162780" y="14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50981</xdr:rowOff>
    </xdr:from>
    <xdr:to>
      <xdr:col>98</xdr:col>
      <xdr:colOff>38100</xdr:colOff>
      <xdr:row>85</xdr:row>
      <xdr:rowOff>152581</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6388080" y="143003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9458940" y="14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624" name="【消防施設】&#10;一人当たり面積該当値テキスト">
          <a:extLst>
            <a:ext uri="{FF2B5EF4-FFF2-40B4-BE49-F238E27FC236}">
              <a16:creationId xmlns:a16="http://schemas.microsoft.com/office/drawing/2014/main" id="{00000000-0008-0000-0F00-000070020000}"/>
            </a:ext>
          </a:extLst>
        </xdr:cNvPr>
        <xdr:cNvSpPr txBox="1"/>
      </xdr:nvSpPr>
      <xdr:spPr>
        <a:xfrm>
          <a:off x="19547840"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8735040" y="14427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778220" y="144780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13426</xdr:rowOff>
    </xdr:from>
    <xdr:to>
      <xdr:col>107</xdr:col>
      <xdr:colOff>101600</xdr:colOff>
      <xdr:row>86</xdr:row>
      <xdr:rowOff>115026</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7937480" y="144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64226</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7988280" y="14478001"/>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15602</xdr:rowOff>
    </xdr:from>
    <xdr:to>
      <xdr:col>102</xdr:col>
      <xdr:colOff>165100</xdr:colOff>
      <xdr:row>86</xdr:row>
      <xdr:rowOff>117202</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7162780" y="144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64226</xdr:rowOff>
    </xdr:from>
    <xdr:to>
      <xdr:col>107</xdr:col>
      <xdr:colOff>50800</xdr:colOff>
      <xdr:row>86</xdr:row>
      <xdr:rowOff>66402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7213580" y="14481266"/>
          <a:ext cx="7747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16692</xdr:rowOff>
    </xdr:from>
    <xdr:to>
      <xdr:col>98</xdr:col>
      <xdr:colOff>38100</xdr:colOff>
      <xdr:row>86</xdr:row>
      <xdr:rowOff>118292</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6388080" y="144337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66402</xdr:rowOff>
    </xdr:from>
    <xdr:to>
      <xdr:col>102</xdr:col>
      <xdr:colOff>114300</xdr:colOff>
      <xdr:row>86</xdr:row>
      <xdr:rowOff>67492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431260" y="14483442"/>
          <a:ext cx="78232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33" name="n_1aveValue【消防施設】&#10;一人当たり面積">
          <a:extLst>
            <a:ext uri="{FF2B5EF4-FFF2-40B4-BE49-F238E27FC236}">
              <a16:creationId xmlns:a16="http://schemas.microsoft.com/office/drawing/2014/main" id="{00000000-0008-0000-0F00-000079020000}"/>
            </a:ext>
          </a:extLst>
        </xdr:cNvPr>
        <xdr:cNvSpPr txBox="1"/>
      </xdr:nvSpPr>
      <xdr:spPr>
        <a:xfrm>
          <a:off x="1856112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634" name="n_2aveValue【消防施設】&#10;一人当たり面積">
          <a:extLst>
            <a:ext uri="{FF2B5EF4-FFF2-40B4-BE49-F238E27FC236}">
              <a16:creationId xmlns:a16="http://schemas.microsoft.com/office/drawing/2014/main" id="{00000000-0008-0000-0F00-00007A020000}"/>
            </a:ext>
          </a:extLst>
        </xdr:cNvPr>
        <xdr:cNvSpPr txBox="1"/>
      </xdr:nvSpPr>
      <xdr:spPr>
        <a:xfrm>
          <a:off x="17776267" y="1402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163665</xdr:rowOff>
    </xdr:from>
    <xdr:ext cx="469744" cy="259045"/>
    <xdr:sp macro="" textlink="">
      <xdr:nvSpPr>
        <xdr:cNvPr id="635" name="n_3aveValue【消防施設】&#10;一人当たり面積">
          <a:extLst>
            <a:ext uri="{FF2B5EF4-FFF2-40B4-BE49-F238E27FC236}">
              <a16:creationId xmlns:a16="http://schemas.microsoft.com/office/drawing/2014/main" id="{00000000-0008-0000-0F00-00007B020000}"/>
            </a:ext>
          </a:extLst>
        </xdr:cNvPr>
        <xdr:cNvSpPr txBox="1"/>
      </xdr:nvSpPr>
      <xdr:spPr>
        <a:xfrm>
          <a:off x="17001567" y="1407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169108</xdr:rowOff>
    </xdr:from>
    <xdr:ext cx="469744" cy="259045"/>
    <xdr:sp macro="" textlink="">
      <xdr:nvSpPr>
        <xdr:cNvPr id="636" name="n_4aveValue【消防施設】&#10;一人当たり面積">
          <a:extLst>
            <a:ext uri="{FF2B5EF4-FFF2-40B4-BE49-F238E27FC236}">
              <a16:creationId xmlns:a16="http://schemas.microsoft.com/office/drawing/2014/main" id="{00000000-0008-0000-0F00-00007C020000}"/>
            </a:ext>
          </a:extLst>
        </xdr:cNvPr>
        <xdr:cNvSpPr txBox="1"/>
      </xdr:nvSpPr>
      <xdr:spPr>
        <a:xfrm>
          <a:off x="16226867" y="1408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637" name="n_1mainValue【消防施設】&#10;一人当たり面積">
          <a:extLst>
            <a:ext uri="{FF2B5EF4-FFF2-40B4-BE49-F238E27FC236}">
              <a16:creationId xmlns:a16="http://schemas.microsoft.com/office/drawing/2014/main" id="{00000000-0008-0000-0F00-00007D020000}"/>
            </a:ext>
          </a:extLst>
        </xdr:cNvPr>
        <xdr:cNvSpPr txBox="1"/>
      </xdr:nvSpPr>
      <xdr:spPr>
        <a:xfrm>
          <a:off x="1856112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106153</xdr:rowOff>
    </xdr:from>
    <xdr:ext cx="469744" cy="259045"/>
    <xdr:sp macro="" textlink="">
      <xdr:nvSpPr>
        <xdr:cNvPr id="638" name="n_2mainValue【消防施設】&#10;一人当たり面積">
          <a:extLst>
            <a:ext uri="{FF2B5EF4-FFF2-40B4-BE49-F238E27FC236}">
              <a16:creationId xmlns:a16="http://schemas.microsoft.com/office/drawing/2014/main" id="{00000000-0008-0000-0F00-00007E020000}"/>
            </a:ext>
          </a:extLst>
        </xdr:cNvPr>
        <xdr:cNvSpPr txBox="1"/>
      </xdr:nvSpPr>
      <xdr:spPr>
        <a:xfrm>
          <a:off x="17776267" y="145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108329</xdr:rowOff>
    </xdr:from>
    <xdr:ext cx="469744" cy="259045"/>
    <xdr:sp macro="" textlink="">
      <xdr:nvSpPr>
        <xdr:cNvPr id="639" name="n_3mainValue【消防施設】&#10;一人当たり面積">
          <a:extLst>
            <a:ext uri="{FF2B5EF4-FFF2-40B4-BE49-F238E27FC236}">
              <a16:creationId xmlns:a16="http://schemas.microsoft.com/office/drawing/2014/main" id="{00000000-0008-0000-0F00-00007F020000}"/>
            </a:ext>
          </a:extLst>
        </xdr:cNvPr>
        <xdr:cNvSpPr txBox="1"/>
      </xdr:nvSpPr>
      <xdr:spPr>
        <a:xfrm>
          <a:off x="17001567" y="1452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109419</xdr:rowOff>
    </xdr:from>
    <xdr:ext cx="469744" cy="259045"/>
    <xdr:sp macro="" textlink="">
      <xdr:nvSpPr>
        <xdr:cNvPr id="640" name="n_4mainValue【消防施設】&#10;一人当たり面積">
          <a:extLst>
            <a:ext uri="{FF2B5EF4-FFF2-40B4-BE49-F238E27FC236}">
              <a16:creationId xmlns:a16="http://schemas.microsoft.com/office/drawing/2014/main" id="{00000000-0008-0000-0F00-000080020000}"/>
            </a:ext>
          </a:extLst>
        </xdr:cNvPr>
        <xdr:cNvSpPr txBox="1"/>
      </xdr:nvSpPr>
      <xdr:spPr>
        <a:xfrm>
          <a:off x="16226867" y="1452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00000000-0008-0000-0F00-000099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a:extLst>
            <a:ext uri="{FF2B5EF4-FFF2-40B4-BE49-F238E27FC236}">
              <a16:creationId xmlns:a16="http://schemas.microsoft.com/office/drawing/2014/main" id="{00000000-0008-0000-0F00-00009B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9" name="【庁舎】&#10;有形固定資産減価償却率最大値テキスト">
          <a:extLst>
            <a:ext uri="{FF2B5EF4-FFF2-40B4-BE49-F238E27FC236}">
              <a16:creationId xmlns:a16="http://schemas.microsoft.com/office/drawing/2014/main" id="{00000000-0008-0000-0F00-00009D020000}"/>
            </a:ext>
          </a:extLst>
        </xdr:cNvPr>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671" name="【庁舎】&#10;有形固定資産減価償却率平均値テキスト">
          <a:extLst>
            <a:ext uri="{FF2B5EF4-FFF2-40B4-BE49-F238E27FC236}">
              <a16:creationId xmlns:a16="http://schemas.microsoft.com/office/drawing/2014/main" id="{00000000-0008-0000-0F00-00009F020000}"/>
            </a:ext>
          </a:extLst>
        </xdr:cNvPr>
        <xdr:cNvSpPr txBox="1"/>
      </xdr:nvSpPr>
      <xdr:spPr>
        <a:xfrm>
          <a:off x="14414500" y="17293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325600" y="1743873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164193</xdr:rowOff>
    </xdr:from>
    <xdr:to>
      <xdr:col>81</xdr:col>
      <xdr:colOff>101600</xdr:colOff>
      <xdr:row>104</xdr:row>
      <xdr:rowOff>94343</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578840" y="17431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123188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4325600" y="178964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683" name="【庁舎】&#10;有形固定資産減価償却率該当値テキスト">
          <a:extLst>
            <a:ext uri="{FF2B5EF4-FFF2-40B4-BE49-F238E27FC236}">
              <a16:creationId xmlns:a16="http://schemas.microsoft.com/office/drawing/2014/main" id="{00000000-0008-0000-0F00-0000AB020000}"/>
            </a:ext>
          </a:extLst>
        </xdr:cNvPr>
        <xdr:cNvSpPr txBox="1"/>
      </xdr:nvSpPr>
      <xdr:spPr>
        <a:xfrm>
          <a:off x="14414500" y="1787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92348</xdr:rowOff>
    </xdr:from>
    <xdr:to>
      <xdr:col>81</xdr:col>
      <xdr:colOff>101600</xdr:colOff>
      <xdr:row>107</xdr:row>
      <xdr:rowOff>22498</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3578840" y="17862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107</xdr:row>
      <xdr:rowOff>5987</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3629640" y="17912988"/>
          <a:ext cx="7467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64588</xdr:rowOff>
    </xdr:from>
    <xdr:to>
      <xdr:col>76</xdr:col>
      <xdr:colOff>165100</xdr:colOff>
      <xdr:row>106</xdr:row>
      <xdr:rowOff>166188</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2804140" y="17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115388</xdr:rowOff>
    </xdr:from>
    <xdr:to>
      <xdr:col>81</xdr:col>
      <xdr:colOff>50800</xdr:colOff>
      <xdr:row>106</xdr:row>
      <xdr:rowOff>143148</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854940" y="17885228"/>
          <a:ext cx="7747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40095</xdr:rowOff>
    </xdr:from>
    <xdr:to>
      <xdr:col>72</xdr:col>
      <xdr:colOff>38100</xdr:colOff>
      <xdr:row>106</xdr:row>
      <xdr:rowOff>141695</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2029440" y="17809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90895</xdr:rowOff>
    </xdr:from>
    <xdr:to>
      <xdr:col>76</xdr:col>
      <xdr:colOff>114300</xdr:colOff>
      <xdr:row>106</xdr:row>
      <xdr:rowOff>115388</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072620" y="17860735"/>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10705</xdr:rowOff>
    </xdr:from>
    <xdr:to>
      <xdr:col>67</xdr:col>
      <xdr:colOff>101600</xdr:colOff>
      <xdr:row>106</xdr:row>
      <xdr:rowOff>112305</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1231880" y="177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61505</xdr:rowOff>
    </xdr:from>
    <xdr:to>
      <xdr:col>71</xdr:col>
      <xdr:colOff>177800</xdr:colOff>
      <xdr:row>106</xdr:row>
      <xdr:rowOff>90895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1282680" y="17831345"/>
          <a:ext cx="78994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110870</xdr:rowOff>
    </xdr:from>
    <xdr:ext cx="405111" cy="259045"/>
    <xdr:sp macro="" textlink="">
      <xdr:nvSpPr>
        <xdr:cNvPr id="692" name="n_1aveValue【庁舎】&#10;有形固定資産減価償却率">
          <a:extLst>
            <a:ext uri="{FF2B5EF4-FFF2-40B4-BE49-F238E27FC236}">
              <a16:creationId xmlns:a16="http://schemas.microsoft.com/office/drawing/2014/main" id="{00000000-0008-0000-0F00-0000B4020000}"/>
            </a:ext>
          </a:extLst>
        </xdr:cNvPr>
        <xdr:cNvSpPr txBox="1"/>
      </xdr:nvSpPr>
      <xdr:spPr>
        <a:xfrm>
          <a:off x="134372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93" name="n_2aveValue【庁舎】&#10;有形固定資産減価償却率">
          <a:extLst>
            <a:ext uri="{FF2B5EF4-FFF2-40B4-BE49-F238E27FC236}">
              <a16:creationId xmlns:a16="http://schemas.microsoft.com/office/drawing/2014/main" id="{00000000-0008-0000-0F00-0000B5020000}"/>
            </a:ext>
          </a:extLst>
        </xdr:cNvPr>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94" name="n_3aveValue【庁舎】&#10;有形固定資産減価償却率">
          <a:extLst>
            <a:ext uri="{FF2B5EF4-FFF2-40B4-BE49-F238E27FC236}">
              <a16:creationId xmlns:a16="http://schemas.microsoft.com/office/drawing/2014/main" id="{00000000-0008-0000-0F00-0000B6020000}"/>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95" name="n_4aveValue【庁舎】&#10;有形固定資産減価償却率">
          <a:extLst>
            <a:ext uri="{FF2B5EF4-FFF2-40B4-BE49-F238E27FC236}">
              <a16:creationId xmlns:a16="http://schemas.microsoft.com/office/drawing/2014/main" id="{00000000-0008-0000-0F00-0000B7020000}"/>
            </a:ext>
          </a:extLst>
        </xdr:cNvPr>
        <xdr:cNvSpPr txBox="1"/>
      </xdr:nvSpPr>
      <xdr:spPr>
        <a:xfrm>
          <a:off x="1110298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13625</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F00-0000B8020000}"/>
            </a:ext>
          </a:extLst>
        </xdr:cNvPr>
        <xdr:cNvSpPr txBox="1"/>
      </xdr:nvSpPr>
      <xdr:spPr>
        <a:xfrm>
          <a:off x="13437244" y="179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157315</xdr:rowOff>
    </xdr:from>
    <xdr:ext cx="405111" cy="259045"/>
    <xdr:sp macro="" textlink="">
      <xdr:nvSpPr>
        <xdr:cNvPr id="697" name="n_2mainValue【庁舎】&#10;有形固定資産減価償却率">
          <a:extLst>
            <a:ext uri="{FF2B5EF4-FFF2-40B4-BE49-F238E27FC236}">
              <a16:creationId xmlns:a16="http://schemas.microsoft.com/office/drawing/2014/main" id="{00000000-0008-0000-0F00-0000B9020000}"/>
            </a:ext>
          </a:extLst>
        </xdr:cNvPr>
        <xdr:cNvSpPr txBox="1"/>
      </xdr:nvSpPr>
      <xdr:spPr>
        <a:xfrm>
          <a:off x="12675244" y="1792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132822</xdr:rowOff>
    </xdr:from>
    <xdr:ext cx="405111" cy="259045"/>
    <xdr:sp macro="" textlink="">
      <xdr:nvSpPr>
        <xdr:cNvPr id="698" name="n_3mainValue【庁舎】&#10;有形固定資産減価償却率">
          <a:extLst>
            <a:ext uri="{FF2B5EF4-FFF2-40B4-BE49-F238E27FC236}">
              <a16:creationId xmlns:a16="http://schemas.microsoft.com/office/drawing/2014/main" id="{00000000-0008-0000-0F00-0000BA020000}"/>
            </a:ext>
          </a:extLst>
        </xdr:cNvPr>
        <xdr:cNvSpPr txBox="1"/>
      </xdr:nvSpPr>
      <xdr:spPr>
        <a:xfrm>
          <a:off x="1190054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103432</xdr:rowOff>
    </xdr:from>
    <xdr:ext cx="405111" cy="259045"/>
    <xdr:sp macro="" textlink="">
      <xdr:nvSpPr>
        <xdr:cNvPr id="699" name="n_4mainValue【庁舎】&#10;有形固定資産減価償却率">
          <a:extLst>
            <a:ext uri="{FF2B5EF4-FFF2-40B4-BE49-F238E27FC236}">
              <a16:creationId xmlns:a16="http://schemas.microsoft.com/office/drawing/2014/main" id="{00000000-0008-0000-0F00-0000BB020000}"/>
            </a:ext>
          </a:extLst>
        </xdr:cNvPr>
        <xdr:cNvSpPr txBox="1"/>
      </xdr:nvSpPr>
      <xdr:spPr>
        <a:xfrm>
          <a:off x="11102984" y="1787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0F00-0000D0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28651</xdr:rowOff>
    </xdr:from>
    <xdr:to>
      <xdr:col>116</xdr:col>
      <xdr:colOff>62864</xdr:colOff>
      <xdr:row>107</xdr:row>
      <xdr:rowOff>149809</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9509104" y="16960291"/>
          <a:ext cx="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153636</xdr:rowOff>
    </xdr:from>
    <xdr:ext cx="469744" cy="259045"/>
    <xdr:sp macro="" textlink="">
      <xdr:nvSpPr>
        <xdr:cNvPr id="722" name="【庁舎】&#10;一人当たり面積最小値テキスト">
          <a:extLst>
            <a:ext uri="{FF2B5EF4-FFF2-40B4-BE49-F238E27FC236}">
              <a16:creationId xmlns:a16="http://schemas.microsoft.com/office/drawing/2014/main" id="{00000000-0008-0000-0F00-0000D2020000}"/>
            </a:ext>
          </a:extLst>
        </xdr:cNvPr>
        <xdr:cNvSpPr txBox="1"/>
      </xdr:nvSpPr>
      <xdr:spPr>
        <a:xfrm>
          <a:off x="19547840" y="180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149809</xdr:rowOff>
    </xdr:from>
    <xdr:to>
      <xdr:col>116</xdr:col>
      <xdr:colOff>152400</xdr:colOff>
      <xdr:row>107</xdr:row>
      <xdr:rowOff>149809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9443700" y="18087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146778</xdr:rowOff>
    </xdr:from>
    <xdr:ext cx="469744" cy="259045"/>
    <xdr:sp macro="" textlink="">
      <xdr:nvSpPr>
        <xdr:cNvPr id="724" name="【庁舎】&#10;一人当たり面積最大値テキスト">
          <a:extLst>
            <a:ext uri="{FF2B5EF4-FFF2-40B4-BE49-F238E27FC236}">
              <a16:creationId xmlns:a16="http://schemas.microsoft.com/office/drawing/2014/main" id="{00000000-0008-0000-0F00-0000D4020000}"/>
            </a:ext>
          </a:extLst>
        </xdr:cNvPr>
        <xdr:cNvSpPr txBox="1"/>
      </xdr:nvSpPr>
      <xdr:spPr>
        <a:xfrm>
          <a:off x="19547840" y="167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28651</xdr:rowOff>
    </xdr:from>
    <xdr:to>
      <xdr:col>116</xdr:col>
      <xdr:colOff>152400</xdr:colOff>
      <xdr:row>101</xdr:row>
      <xdr:rowOff>28651</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9443700" y="16960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170705</xdr:rowOff>
    </xdr:from>
    <xdr:ext cx="469744" cy="259045"/>
    <xdr:sp macro="" textlink="">
      <xdr:nvSpPr>
        <xdr:cNvPr id="726" name="【庁舎】&#10;一人当たり面積平均値テキスト">
          <a:extLst>
            <a:ext uri="{FF2B5EF4-FFF2-40B4-BE49-F238E27FC236}">
              <a16:creationId xmlns:a16="http://schemas.microsoft.com/office/drawing/2014/main" id="{00000000-0008-0000-0F00-0000D6020000}"/>
            </a:ext>
          </a:extLst>
        </xdr:cNvPr>
        <xdr:cNvSpPr txBox="1"/>
      </xdr:nvSpPr>
      <xdr:spPr>
        <a:xfrm>
          <a:off x="19547840" y="17772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9458940" y="1779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34544</xdr:rowOff>
    </xdr:from>
    <xdr:to>
      <xdr:col>112</xdr:col>
      <xdr:colOff>38100</xdr:colOff>
      <xdr:row>106</xdr:row>
      <xdr:rowOff>136144</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8735040" y="17804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56490</xdr:rowOff>
    </xdr:from>
    <xdr:to>
      <xdr:col>107</xdr:col>
      <xdr:colOff>101600</xdr:colOff>
      <xdr:row>106</xdr:row>
      <xdr:rowOff>158090</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7937480" y="1782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716278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48718</xdr:rowOff>
    </xdr:from>
    <xdr:to>
      <xdr:col>98</xdr:col>
      <xdr:colOff>38100</xdr:colOff>
      <xdr:row>106</xdr:row>
      <xdr:rowOff>150318</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6388080" y="178185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158445</xdr:rowOff>
    </xdr:from>
    <xdr:to>
      <xdr:col>116</xdr:col>
      <xdr:colOff>114300</xdr:colOff>
      <xdr:row>104</xdr:row>
      <xdr:rowOff>88595</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9458940" y="17425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9872</xdr:rowOff>
    </xdr:from>
    <xdr:ext cx="469744" cy="259045"/>
    <xdr:sp macro="" textlink="">
      <xdr:nvSpPr>
        <xdr:cNvPr id="738" name="【庁舎】&#10;一人当たり面積該当値テキスト">
          <a:extLst>
            <a:ext uri="{FF2B5EF4-FFF2-40B4-BE49-F238E27FC236}">
              <a16:creationId xmlns:a16="http://schemas.microsoft.com/office/drawing/2014/main" id="{00000000-0008-0000-0F00-0000E2020000}"/>
            </a:ext>
          </a:extLst>
        </xdr:cNvPr>
        <xdr:cNvSpPr txBox="1"/>
      </xdr:nvSpPr>
      <xdr:spPr>
        <a:xfrm>
          <a:off x="19547840" y="1727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10313</xdr:rowOff>
    </xdr:from>
    <xdr:to>
      <xdr:col>112</xdr:col>
      <xdr:colOff>38100</xdr:colOff>
      <xdr:row>104</xdr:row>
      <xdr:rowOff>111913</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8735040" y="174448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37795</xdr:rowOff>
    </xdr:from>
    <xdr:to>
      <xdr:col>116</xdr:col>
      <xdr:colOff>63500</xdr:colOff>
      <xdr:row>104</xdr:row>
      <xdr:rowOff>61113</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8778220" y="17472355"/>
          <a:ext cx="73152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31801</xdr:rowOff>
    </xdr:from>
    <xdr:to>
      <xdr:col>107</xdr:col>
      <xdr:colOff>101600</xdr:colOff>
      <xdr:row>104</xdr:row>
      <xdr:rowOff>133401</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7937480" y="174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61113</xdr:rowOff>
    </xdr:from>
    <xdr:to>
      <xdr:col>111</xdr:col>
      <xdr:colOff>177800</xdr:colOff>
      <xdr:row>104</xdr:row>
      <xdr:rowOff>82601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7988280" y="17495673"/>
          <a:ext cx="78994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45974</xdr:rowOff>
    </xdr:from>
    <xdr:to>
      <xdr:col>102</xdr:col>
      <xdr:colOff>165100</xdr:colOff>
      <xdr:row>104</xdr:row>
      <xdr:rowOff>147574</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7162780" y="174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82601</xdr:rowOff>
    </xdr:from>
    <xdr:to>
      <xdr:col>107</xdr:col>
      <xdr:colOff>50800</xdr:colOff>
      <xdr:row>104</xdr:row>
      <xdr:rowOff>96774</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7213580" y="17517161"/>
          <a:ext cx="7747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57862</xdr:rowOff>
    </xdr:from>
    <xdr:to>
      <xdr:col>98</xdr:col>
      <xdr:colOff>38100</xdr:colOff>
      <xdr:row>104</xdr:row>
      <xdr:rowOff>159462</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6388080" y="17492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96774</xdr:rowOff>
    </xdr:from>
    <xdr:to>
      <xdr:col>102</xdr:col>
      <xdr:colOff>114300</xdr:colOff>
      <xdr:row>104</xdr:row>
      <xdr:rowOff>108662</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6431260" y="17531334"/>
          <a:ext cx="78232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127271</xdr:rowOff>
    </xdr:from>
    <xdr:ext cx="469744" cy="259045"/>
    <xdr:sp macro="" textlink="">
      <xdr:nvSpPr>
        <xdr:cNvPr id="747" name="n_1aveValue【庁舎】&#10;一人当たり面積">
          <a:extLst>
            <a:ext uri="{FF2B5EF4-FFF2-40B4-BE49-F238E27FC236}">
              <a16:creationId xmlns:a16="http://schemas.microsoft.com/office/drawing/2014/main" id="{00000000-0008-0000-0F00-0000EB020000}"/>
            </a:ext>
          </a:extLst>
        </xdr:cNvPr>
        <xdr:cNvSpPr txBox="1"/>
      </xdr:nvSpPr>
      <xdr:spPr>
        <a:xfrm>
          <a:off x="1856112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149217</xdr:rowOff>
    </xdr:from>
    <xdr:ext cx="469744" cy="259045"/>
    <xdr:sp macro="" textlink="">
      <xdr:nvSpPr>
        <xdr:cNvPr id="748" name="n_2aveValue【庁舎】&#10;一人当たり面積">
          <a:extLst>
            <a:ext uri="{FF2B5EF4-FFF2-40B4-BE49-F238E27FC236}">
              <a16:creationId xmlns:a16="http://schemas.microsoft.com/office/drawing/2014/main" id="{00000000-0008-0000-0F00-0000EC020000}"/>
            </a:ext>
          </a:extLst>
        </xdr:cNvPr>
        <xdr:cNvSpPr txBox="1"/>
      </xdr:nvSpPr>
      <xdr:spPr>
        <a:xfrm>
          <a:off x="17776267" y="179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159275</xdr:rowOff>
    </xdr:from>
    <xdr:ext cx="469744" cy="259045"/>
    <xdr:sp macro="" textlink="">
      <xdr:nvSpPr>
        <xdr:cNvPr id="749" name="n_3aveValue【庁舎】&#10;一人当たり面積">
          <a:extLst>
            <a:ext uri="{FF2B5EF4-FFF2-40B4-BE49-F238E27FC236}">
              <a16:creationId xmlns:a16="http://schemas.microsoft.com/office/drawing/2014/main" id="{00000000-0008-0000-0F00-0000ED020000}"/>
            </a:ext>
          </a:extLst>
        </xdr:cNvPr>
        <xdr:cNvSpPr txBox="1"/>
      </xdr:nvSpPr>
      <xdr:spPr>
        <a:xfrm>
          <a:off x="1700156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141445</xdr:rowOff>
    </xdr:from>
    <xdr:ext cx="469744" cy="259045"/>
    <xdr:sp macro="" textlink="">
      <xdr:nvSpPr>
        <xdr:cNvPr id="750" name="n_4aveValue【庁舎】&#10;一人当たり面積">
          <a:extLst>
            <a:ext uri="{FF2B5EF4-FFF2-40B4-BE49-F238E27FC236}">
              <a16:creationId xmlns:a16="http://schemas.microsoft.com/office/drawing/2014/main" id="{00000000-0008-0000-0F00-0000EE020000}"/>
            </a:ext>
          </a:extLst>
        </xdr:cNvPr>
        <xdr:cNvSpPr txBox="1"/>
      </xdr:nvSpPr>
      <xdr:spPr>
        <a:xfrm>
          <a:off x="16226867" y="17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128440</xdr:rowOff>
    </xdr:from>
    <xdr:ext cx="469744" cy="259045"/>
    <xdr:sp macro="" textlink="">
      <xdr:nvSpPr>
        <xdr:cNvPr id="751" name="n_1mainValue【庁舎】&#10;一人当たり面積">
          <a:extLst>
            <a:ext uri="{FF2B5EF4-FFF2-40B4-BE49-F238E27FC236}">
              <a16:creationId xmlns:a16="http://schemas.microsoft.com/office/drawing/2014/main" id="{00000000-0008-0000-0F00-0000EF020000}"/>
            </a:ext>
          </a:extLst>
        </xdr:cNvPr>
        <xdr:cNvSpPr txBox="1"/>
      </xdr:nvSpPr>
      <xdr:spPr>
        <a:xfrm>
          <a:off x="18561127" y="1722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149928</xdr:rowOff>
    </xdr:from>
    <xdr:ext cx="469744" cy="259045"/>
    <xdr:sp macro="" textlink="">
      <xdr:nvSpPr>
        <xdr:cNvPr id="752" name="n_2mainValue【庁舎】&#10;一人当たり面積">
          <a:extLst>
            <a:ext uri="{FF2B5EF4-FFF2-40B4-BE49-F238E27FC236}">
              <a16:creationId xmlns:a16="http://schemas.microsoft.com/office/drawing/2014/main" id="{00000000-0008-0000-0F00-0000F0020000}"/>
            </a:ext>
          </a:extLst>
        </xdr:cNvPr>
        <xdr:cNvSpPr txBox="1"/>
      </xdr:nvSpPr>
      <xdr:spPr>
        <a:xfrm>
          <a:off x="17776267" y="172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164101</xdr:rowOff>
    </xdr:from>
    <xdr:ext cx="469744" cy="259045"/>
    <xdr:sp macro="" textlink="">
      <xdr:nvSpPr>
        <xdr:cNvPr id="753" name="n_3mainValue【庁舎】&#10;一人当たり面積">
          <a:extLst>
            <a:ext uri="{FF2B5EF4-FFF2-40B4-BE49-F238E27FC236}">
              <a16:creationId xmlns:a16="http://schemas.microsoft.com/office/drawing/2014/main" id="{00000000-0008-0000-0F00-0000F1020000}"/>
            </a:ext>
          </a:extLst>
        </xdr:cNvPr>
        <xdr:cNvSpPr txBox="1"/>
      </xdr:nvSpPr>
      <xdr:spPr>
        <a:xfrm>
          <a:off x="17001567" y="172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4539</xdr:rowOff>
    </xdr:from>
    <xdr:ext cx="469744" cy="259045"/>
    <xdr:sp macro="" textlink="">
      <xdr:nvSpPr>
        <xdr:cNvPr id="754" name="n_4mainValue【庁舎】&#10;一人当たり面積">
          <a:extLst>
            <a:ext uri="{FF2B5EF4-FFF2-40B4-BE49-F238E27FC236}">
              <a16:creationId xmlns:a16="http://schemas.microsoft.com/office/drawing/2014/main" id="{00000000-0008-0000-0F00-0000F2020000}"/>
            </a:ext>
          </a:extLst>
        </xdr:cNvPr>
        <xdr:cNvSpPr txBox="1"/>
      </xdr:nvSpPr>
      <xdr:spPr>
        <a:xfrm>
          <a:off x="16226867" y="1727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図書館、消防施設、市民会館、庁舎が、類似団体と比べ有形固定資産減価償却率が高く老朽化が進行している。</a:t>
          </a:r>
          <a:r>
            <a:rPr lang="en-US" altLang="ja-JP" sz="1400">
              <a:effectLst/>
              <a:latin typeface="ＭＳ Ｐゴシック" panose="020B0600070205080204" pitchFamily="50" charset="-128"/>
              <a:ea typeface="ＭＳ Ｐゴシック" panose="020B0600070205080204" pitchFamily="50" charset="-128"/>
            </a:rPr>
            <a:t/>
          </a:r>
          <a:br>
            <a:rPr lang="en-US" altLang="ja-JP" sz="1400">
              <a:effectLst/>
              <a:latin typeface="ＭＳ Ｐゴシック" panose="020B0600070205080204" pitchFamily="50" charset="-128"/>
              <a:ea typeface="ＭＳ Ｐゴシック" panose="020B0600070205080204" pitchFamily="50" charset="-128"/>
            </a:rPr>
          </a:br>
          <a:r>
            <a:rPr lang="ja-JP" altLang="en-US" sz="1400">
              <a:effectLst/>
              <a:latin typeface="ＭＳ Ｐゴシック" panose="020B0600070205080204" pitchFamily="50" charset="-128"/>
              <a:ea typeface="ＭＳ Ｐゴシック" panose="020B0600070205080204" pitchFamily="50" charset="-128"/>
            </a:rPr>
            <a:t>また、</a:t>
          </a:r>
          <a:r>
            <a:rPr lang="en-US" altLang="ja-JP" sz="1400">
              <a:effectLst/>
              <a:latin typeface="ＭＳ Ｐゴシック" panose="020B0600070205080204" pitchFamily="50" charset="-128"/>
              <a:ea typeface="ＭＳ Ｐゴシック" panose="020B0600070205080204" pitchFamily="50" charset="-128"/>
            </a:rPr>
            <a:t>1</a:t>
          </a:r>
          <a:r>
            <a:rPr lang="ja-JP" altLang="en-US" sz="1400">
              <a:effectLst/>
              <a:latin typeface="ＭＳ Ｐゴシック" panose="020B0600070205080204" pitchFamily="50" charset="-128"/>
              <a:ea typeface="ＭＳ Ｐゴシック" panose="020B0600070205080204" pitchFamily="50" charset="-128"/>
            </a:rPr>
            <a:t>人あたりの投資数量については、図書館と消防施設が類似団体と比べ</a:t>
          </a:r>
          <a:r>
            <a:rPr lang="en-US" altLang="ja-JP" sz="1400">
              <a:effectLst/>
              <a:latin typeface="ＭＳ Ｐゴシック" panose="020B0600070205080204" pitchFamily="50" charset="-128"/>
              <a:ea typeface="ＭＳ Ｐゴシック" panose="020B0600070205080204" pitchFamily="50" charset="-128"/>
            </a:rPr>
            <a:t>1</a:t>
          </a:r>
          <a:r>
            <a:rPr lang="ja-JP" altLang="en-US" sz="1400">
              <a:effectLst/>
              <a:latin typeface="ＭＳ Ｐゴシック" panose="020B0600070205080204" pitchFamily="50" charset="-128"/>
              <a:ea typeface="ＭＳ Ｐゴシック" panose="020B0600070205080204" pitchFamily="50" charset="-128"/>
            </a:rPr>
            <a:t>人あたりの投資数量が下回っている。</a:t>
          </a:r>
          <a:r>
            <a:rPr lang="en-US" altLang="ja-JP" sz="1400">
              <a:effectLst/>
              <a:latin typeface="ＭＳ Ｐゴシック" panose="020B0600070205080204" pitchFamily="50" charset="-128"/>
              <a:ea typeface="ＭＳ Ｐゴシック" panose="020B0600070205080204" pitchFamily="50" charset="-128"/>
            </a:rPr>
            <a:t/>
          </a:r>
          <a:br>
            <a:rPr lang="en-US" altLang="ja-JP" sz="1400">
              <a:effectLst/>
              <a:latin typeface="ＭＳ Ｐゴシック" panose="020B0600070205080204" pitchFamily="50" charset="-128"/>
              <a:ea typeface="ＭＳ Ｐゴシック" panose="020B0600070205080204" pitchFamily="50" charset="-128"/>
            </a:rPr>
          </a:br>
          <a:r>
            <a:rPr lang="ja-JP" altLang="en-US" sz="1400">
              <a:effectLst/>
              <a:latin typeface="ＭＳ Ｐゴシック" panose="020B0600070205080204" pitchFamily="50" charset="-128"/>
              <a:ea typeface="ＭＳ Ｐゴシック" panose="020B0600070205080204" pitchFamily="50" charset="-128"/>
            </a:rPr>
            <a:t>図書館については、「図書館と児童館の複合施設」の建替を予定しており、有形固定資産減価償却率の上昇は抑えることが期待できる。ただし、</a:t>
          </a:r>
          <a:r>
            <a:rPr lang="en-US" altLang="ja-JP" sz="1400">
              <a:effectLst/>
              <a:latin typeface="ＭＳ Ｐゴシック" panose="020B0600070205080204" pitchFamily="50" charset="-128"/>
              <a:ea typeface="ＭＳ Ｐゴシック" panose="020B0600070205080204" pitchFamily="50" charset="-128"/>
            </a:rPr>
            <a:t>1</a:t>
          </a:r>
          <a:r>
            <a:rPr lang="ja-JP" altLang="en-US" sz="1400">
              <a:effectLst/>
              <a:latin typeface="ＭＳ Ｐゴシック" panose="020B0600070205080204" pitchFamily="50" charset="-128"/>
              <a:ea typeface="ＭＳ Ｐゴシック" panose="020B0600070205080204" pitchFamily="50" charset="-128"/>
            </a:rPr>
            <a:t>人あたりの面積は増加することが予想される。</a:t>
          </a:r>
          <a:r>
            <a:rPr lang="en-US" altLang="ja-JP" sz="1400">
              <a:effectLst/>
              <a:latin typeface="ＭＳ Ｐゴシック" panose="020B0600070205080204" pitchFamily="50" charset="-128"/>
              <a:ea typeface="ＭＳ Ｐゴシック" panose="020B0600070205080204" pitchFamily="50" charset="-128"/>
            </a:rPr>
            <a:t/>
          </a:r>
          <a:br>
            <a:rPr lang="en-US" altLang="ja-JP" sz="1400">
              <a:effectLst/>
              <a:latin typeface="ＭＳ Ｐゴシック" panose="020B0600070205080204" pitchFamily="50" charset="-128"/>
              <a:ea typeface="ＭＳ Ｐゴシック" panose="020B0600070205080204" pitchFamily="50" charset="-128"/>
            </a:rPr>
          </a:br>
          <a:r>
            <a:rPr lang="ja-JP" altLang="en-US" sz="1400">
              <a:effectLst/>
              <a:latin typeface="ＭＳ Ｐゴシック" panose="020B0600070205080204" pitchFamily="50" charset="-128"/>
              <a:ea typeface="ＭＳ Ｐゴシック" panose="020B0600070205080204" pitchFamily="50" charset="-128"/>
            </a:rPr>
            <a:t>将来人口予測に沿った公共施設等の適正配置を目指し、施設更新時期における集約・複合化などの施設縮減など検討を重ねていく必要がある。</a:t>
          </a:r>
          <a:r>
            <a:rPr lang="en-US" altLang="ja-JP" sz="1400">
              <a:effectLst/>
              <a:latin typeface="ＭＳ Ｐゴシック" panose="020B0600070205080204" pitchFamily="50" charset="-128"/>
              <a:ea typeface="ＭＳ Ｐゴシック" panose="020B0600070205080204" pitchFamily="50" charset="-128"/>
            </a:rPr>
            <a:t/>
          </a:r>
          <a:br>
            <a:rPr lang="en-US" altLang="ja-JP" sz="1400">
              <a:effectLst/>
              <a:latin typeface="ＭＳ Ｐゴシック" panose="020B0600070205080204" pitchFamily="50" charset="-128"/>
              <a:ea typeface="ＭＳ Ｐゴシック" panose="020B0600070205080204" pitchFamily="50" charset="-128"/>
            </a:rPr>
          </a:br>
          <a:r>
            <a:rPr lang="ja-JP" altLang="en-US" sz="1400">
              <a:effectLst/>
              <a:latin typeface="ＭＳ Ｐゴシック" panose="020B0600070205080204" pitchFamily="50" charset="-128"/>
              <a:ea typeface="ＭＳ Ｐゴシック" panose="020B0600070205080204" pitchFamily="50" charset="-128"/>
            </a:rPr>
            <a:t>そのためにも公共施設等総合管理計画の推進に注力していく。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77</v>
      </c>
      <c r="C2" s="176"/>
      <c r="D2" s="177"/>
    </row>
    <row r="3" spans="1:119" ht="18.75" customHeight="1" thickBot="1" x14ac:dyDescent="0.2">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11327239</v>
      </c>
      <c r="BO4" s="384"/>
      <c r="BP4" s="384"/>
      <c r="BQ4" s="384"/>
      <c r="BR4" s="384"/>
      <c r="BS4" s="384"/>
      <c r="BT4" s="384"/>
      <c r="BU4" s="385"/>
      <c r="BV4" s="383">
        <v>9777290</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5.6</v>
      </c>
      <c r="CU4" s="390"/>
      <c r="CV4" s="390"/>
      <c r="CW4" s="390"/>
      <c r="CX4" s="390"/>
      <c r="CY4" s="390"/>
      <c r="CZ4" s="390"/>
      <c r="DA4" s="391"/>
      <c r="DB4" s="389">
        <v>8.4</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11001110</v>
      </c>
      <c r="BO5" s="421"/>
      <c r="BP5" s="421"/>
      <c r="BQ5" s="421"/>
      <c r="BR5" s="421"/>
      <c r="BS5" s="421"/>
      <c r="BT5" s="421"/>
      <c r="BU5" s="422"/>
      <c r="BV5" s="420">
        <v>9325518</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67.8</v>
      </c>
      <c r="CU5" s="418"/>
      <c r="CV5" s="418"/>
      <c r="CW5" s="418"/>
      <c r="CX5" s="418"/>
      <c r="CY5" s="418"/>
      <c r="CZ5" s="418"/>
      <c r="DA5" s="419"/>
      <c r="DB5" s="417">
        <v>85.5</v>
      </c>
      <c r="DC5" s="418"/>
      <c r="DD5" s="418"/>
      <c r="DE5" s="418"/>
      <c r="DF5" s="418"/>
      <c r="DG5" s="418"/>
      <c r="DH5" s="418"/>
      <c r="DI5" s="419"/>
    </row>
    <row r="6" spans="1:119" ht="18.75" customHeight="1" x14ac:dyDescent="0.15">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132</v>
      </c>
      <c r="AV6" s="453"/>
      <c r="AW6" s="453"/>
      <c r="AX6" s="453"/>
      <c r="AY6" s="454" t="s">
        <v>98</v>
      </c>
      <c r="AZ6" s="455"/>
      <c r="BA6" s="455"/>
      <c r="BB6" s="455"/>
      <c r="BC6" s="455"/>
      <c r="BD6" s="455"/>
      <c r="BE6" s="455"/>
      <c r="BF6" s="455"/>
      <c r="BG6" s="455"/>
      <c r="BH6" s="455"/>
      <c r="BI6" s="455"/>
      <c r="BJ6" s="455"/>
      <c r="BK6" s="455"/>
      <c r="BL6" s="455"/>
      <c r="BM6" s="456"/>
      <c r="BN6" s="420">
        <v>326129</v>
      </c>
      <c r="BO6" s="421"/>
      <c r="BP6" s="421"/>
      <c r="BQ6" s="421"/>
      <c r="BR6" s="421"/>
      <c r="BS6" s="421"/>
      <c r="BT6" s="421"/>
      <c r="BU6" s="422"/>
      <c r="BV6" s="420">
        <v>451772</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67.8</v>
      </c>
      <c r="CU6" s="458"/>
      <c r="CV6" s="458"/>
      <c r="CW6" s="458"/>
      <c r="CX6" s="458"/>
      <c r="CY6" s="458"/>
      <c r="CZ6" s="458"/>
      <c r="DA6" s="459"/>
      <c r="DB6" s="457">
        <v>85.5</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71835</v>
      </c>
      <c r="BO7" s="421"/>
      <c r="BP7" s="421"/>
      <c r="BQ7" s="421"/>
      <c r="BR7" s="421"/>
      <c r="BS7" s="421"/>
      <c r="BT7" s="421"/>
      <c r="BU7" s="422"/>
      <c r="BV7" s="420">
        <v>179395</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4510539</v>
      </c>
      <c r="CU7" s="421"/>
      <c r="CV7" s="421"/>
      <c r="CW7" s="421"/>
      <c r="CX7" s="421"/>
      <c r="CY7" s="421"/>
      <c r="CZ7" s="421"/>
      <c r="DA7" s="422"/>
      <c r="DB7" s="420">
        <v>3255295</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254294</v>
      </c>
      <c r="BO8" s="421"/>
      <c r="BP8" s="421"/>
      <c r="BQ8" s="421"/>
      <c r="BR8" s="421"/>
      <c r="BS8" s="421"/>
      <c r="BT8" s="421"/>
      <c r="BU8" s="422"/>
      <c r="BV8" s="420">
        <v>272377</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1.26</v>
      </c>
      <c r="CU8" s="461"/>
      <c r="CV8" s="461"/>
      <c r="CW8" s="461"/>
      <c r="CX8" s="461"/>
      <c r="CY8" s="461"/>
      <c r="CZ8" s="461"/>
      <c r="DA8" s="462"/>
      <c r="DB8" s="460">
        <v>1.18</v>
      </c>
      <c r="DC8" s="461"/>
      <c r="DD8" s="461"/>
      <c r="DE8" s="461"/>
      <c r="DF8" s="461"/>
      <c r="DG8" s="461"/>
      <c r="DH8" s="461"/>
      <c r="DI8" s="462"/>
    </row>
    <row r="9" spans="1:119" ht="18.75" customHeight="1" thickBot="1" x14ac:dyDescent="0.2">
      <c r="A9" s="175"/>
      <c r="B9" s="414" t="s">
        <v>106</v>
      </c>
      <c r="C9" s="415"/>
      <c r="D9" s="415"/>
      <c r="E9" s="415"/>
      <c r="F9" s="415"/>
      <c r="G9" s="415"/>
      <c r="H9" s="415"/>
      <c r="I9" s="415"/>
      <c r="J9" s="415"/>
      <c r="K9" s="463"/>
      <c r="L9" s="464" t="s">
        <v>107</v>
      </c>
      <c r="M9" s="465"/>
      <c r="N9" s="465"/>
      <c r="O9" s="465"/>
      <c r="P9" s="465"/>
      <c r="Q9" s="466"/>
      <c r="R9" s="467">
        <v>5609</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-18083</v>
      </c>
      <c r="BO9" s="421"/>
      <c r="BP9" s="421"/>
      <c r="BQ9" s="421"/>
      <c r="BR9" s="421"/>
      <c r="BS9" s="421"/>
      <c r="BT9" s="421"/>
      <c r="BU9" s="422"/>
      <c r="BV9" s="420">
        <v>-112675</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0.1</v>
      </c>
      <c r="CU9" s="418"/>
      <c r="CV9" s="418"/>
      <c r="CW9" s="418"/>
      <c r="CX9" s="418"/>
      <c r="CY9" s="418"/>
      <c r="CZ9" s="418"/>
      <c r="DA9" s="419"/>
      <c r="DB9" s="417">
        <v>0.1</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112</v>
      </c>
      <c r="M10" s="450"/>
      <c r="N10" s="450"/>
      <c r="O10" s="450"/>
      <c r="P10" s="450"/>
      <c r="Q10" s="451"/>
      <c r="R10" s="471">
        <v>5902</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90</v>
      </c>
      <c r="AV10" s="453"/>
      <c r="AW10" s="453"/>
      <c r="AX10" s="453"/>
      <c r="AY10" s="454" t="s">
        <v>114</v>
      </c>
      <c r="AZ10" s="455"/>
      <c r="BA10" s="455"/>
      <c r="BB10" s="455"/>
      <c r="BC10" s="455"/>
      <c r="BD10" s="455"/>
      <c r="BE10" s="455"/>
      <c r="BF10" s="455"/>
      <c r="BG10" s="455"/>
      <c r="BH10" s="455"/>
      <c r="BI10" s="455"/>
      <c r="BJ10" s="455"/>
      <c r="BK10" s="455"/>
      <c r="BL10" s="455"/>
      <c r="BM10" s="456"/>
      <c r="BN10" s="420">
        <v>831327</v>
      </c>
      <c r="BO10" s="421"/>
      <c r="BP10" s="421"/>
      <c r="BQ10" s="421"/>
      <c r="BR10" s="421"/>
      <c r="BS10" s="421"/>
      <c r="BT10" s="421"/>
      <c r="BU10" s="422"/>
      <c r="BV10" s="420">
        <v>522236</v>
      </c>
      <c r="BW10" s="421"/>
      <c r="BX10" s="421"/>
      <c r="BY10" s="421"/>
      <c r="BZ10" s="421"/>
      <c r="CA10" s="421"/>
      <c r="CB10" s="421"/>
      <c r="CC10" s="422"/>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116</v>
      </c>
      <c r="M11" s="475"/>
      <c r="N11" s="475"/>
      <c r="O11" s="475"/>
      <c r="P11" s="475"/>
      <c r="Q11" s="476"/>
      <c r="R11" s="477" t="s">
        <v>117</v>
      </c>
      <c r="S11" s="478"/>
      <c r="T11" s="478"/>
      <c r="U11" s="478"/>
      <c r="V11" s="479"/>
      <c r="W11" s="408"/>
      <c r="X11" s="409"/>
      <c r="Y11" s="409"/>
      <c r="Z11" s="409"/>
      <c r="AA11" s="409"/>
      <c r="AB11" s="409"/>
      <c r="AC11" s="409"/>
      <c r="AD11" s="409"/>
      <c r="AE11" s="409"/>
      <c r="AF11" s="409"/>
      <c r="AG11" s="409"/>
      <c r="AH11" s="409"/>
      <c r="AI11" s="409"/>
      <c r="AJ11" s="409"/>
      <c r="AK11" s="409"/>
      <c r="AL11" s="412"/>
      <c r="AM11" s="449" t="s">
        <v>118</v>
      </c>
      <c r="AN11" s="450"/>
      <c r="AO11" s="450"/>
      <c r="AP11" s="450"/>
      <c r="AQ11" s="450"/>
      <c r="AR11" s="450"/>
      <c r="AS11" s="450"/>
      <c r="AT11" s="451"/>
      <c r="AU11" s="452" t="s">
        <v>90</v>
      </c>
      <c r="AV11" s="453"/>
      <c r="AW11" s="453"/>
      <c r="AX11" s="453"/>
      <c r="AY11" s="454" t="s">
        <v>119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120</v>
      </c>
      <c r="CE11" s="424"/>
      <c r="CF11" s="424"/>
      <c r="CG11" s="424"/>
      <c r="CH11" s="424"/>
      <c r="CI11" s="424"/>
      <c r="CJ11" s="424"/>
      <c r="CK11" s="424"/>
      <c r="CL11" s="424"/>
      <c r="CM11" s="424"/>
      <c r="CN11" s="424"/>
      <c r="CO11" s="424"/>
      <c r="CP11" s="424"/>
      <c r="CQ11" s="424"/>
      <c r="CR11" s="424"/>
      <c r="CS11" s="425"/>
      <c r="CT11" s="460" t="s">
        <v>121</v>
      </c>
      <c r="CU11" s="461"/>
      <c r="CV11" s="461"/>
      <c r="CW11" s="461"/>
      <c r="CX11" s="461"/>
      <c r="CY11" s="461"/>
      <c r="CZ11" s="461"/>
      <c r="DA11" s="462"/>
      <c r="DB11" s="460" t="s">
        <v>121</v>
      </c>
      <c r="DC11" s="461"/>
      <c r="DD11" s="461"/>
      <c r="DE11" s="461"/>
      <c r="DF11" s="461"/>
      <c r="DG11" s="461"/>
      <c r="DH11" s="461"/>
      <c r="DI11" s="462"/>
    </row>
    <row r="12" spans="1:119" ht="18.75" customHeight="1" x14ac:dyDescent="0.15">
      <c r="A12" s="175"/>
      <c r="B12" s="480" t="s">
        <v>122</v>
      </c>
      <c r="C12" s="481"/>
      <c r="D12" s="481"/>
      <c r="E12" s="481"/>
      <c r="F12" s="481"/>
      <c r="G12" s="481"/>
      <c r="H12" s="481"/>
      <c r="I12" s="481"/>
      <c r="J12" s="481"/>
      <c r="K12" s="482"/>
      <c r="L12" s="489" t="s">
        <v>123</v>
      </c>
      <c r="M12" s="490"/>
      <c r="N12" s="490"/>
      <c r="O12" s="490"/>
      <c r="P12" s="490"/>
      <c r="Q12" s="491"/>
      <c r="R12" s="492">
        <v>4966</v>
      </c>
      <c r="S12" s="493"/>
      <c r="T12" s="493"/>
      <c r="U12" s="493"/>
      <c r="V12" s="494"/>
      <c r="W12" s="495" t="s">
        <v>1</v>
      </c>
      <c r="X12" s="453"/>
      <c r="Y12" s="453"/>
      <c r="Z12" s="453"/>
      <c r="AA12" s="453"/>
      <c r="AB12" s="496"/>
      <c r="AC12" s="497" t="s">
        <v>124</v>
      </c>
      <c r="AD12" s="498"/>
      <c r="AE12" s="498"/>
      <c r="AF12" s="498"/>
      <c r="AG12" s="499"/>
      <c r="AH12" s="497" t="s">
        <v>125</v>
      </c>
      <c r="AI12" s="498"/>
      <c r="AJ12" s="498"/>
      <c r="AK12" s="498"/>
      <c r="AL12" s="500"/>
      <c r="AM12" s="449" t="s">
        <v>126</v>
      </c>
      <c r="AN12" s="450"/>
      <c r="AO12" s="450"/>
      <c r="AP12" s="450"/>
      <c r="AQ12" s="450"/>
      <c r="AR12" s="450"/>
      <c r="AS12" s="450"/>
      <c r="AT12" s="451"/>
      <c r="AU12" s="452" t="s">
        <v>90</v>
      </c>
      <c r="AV12" s="453"/>
      <c r="AW12" s="453"/>
      <c r="AX12" s="453"/>
      <c r="AY12" s="454" t="s">
        <v>127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128</v>
      </c>
      <c r="CE12" s="424"/>
      <c r="CF12" s="424"/>
      <c r="CG12" s="424"/>
      <c r="CH12" s="424"/>
      <c r="CI12" s="424"/>
      <c r="CJ12" s="424"/>
      <c r="CK12" s="424"/>
      <c r="CL12" s="424"/>
      <c r="CM12" s="424"/>
      <c r="CN12" s="424"/>
      <c r="CO12" s="424"/>
      <c r="CP12" s="424"/>
      <c r="CQ12" s="424"/>
      <c r="CR12" s="424"/>
      <c r="CS12" s="425"/>
      <c r="CT12" s="460" t="s">
        <v>121</v>
      </c>
      <c r="CU12" s="461"/>
      <c r="CV12" s="461"/>
      <c r="CW12" s="461"/>
      <c r="CX12" s="461"/>
      <c r="CY12" s="461"/>
      <c r="CZ12" s="461"/>
      <c r="DA12" s="462"/>
      <c r="DB12" s="460" t="s">
        <v>121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129</v>
      </c>
      <c r="N13" s="512"/>
      <c r="O13" s="512"/>
      <c r="P13" s="512"/>
      <c r="Q13" s="513"/>
      <c r="R13" s="504">
        <v>4952</v>
      </c>
      <c r="S13" s="505"/>
      <c r="T13" s="505"/>
      <c r="U13" s="505"/>
      <c r="V13" s="506"/>
      <c r="W13" s="436" t="s">
        <v>130</v>
      </c>
      <c r="X13" s="437"/>
      <c r="Y13" s="437"/>
      <c r="Z13" s="437"/>
      <c r="AA13" s="437"/>
      <c r="AB13" s="427"/>
      <c r="AC13" s="471">
        <v>679</v>
      </c>
      <c r="AD13" s="472"/>
      <c r="AE13" s="472"/>
      <c r="AF13" s="472"/>
      <c r="AG13" s="514"/>
      <c r="AH13" s="471">
        <v>778</v>
      </c>
      <c r="AI13" s="472"/>
      <c r="AJ13" s="472"/>
      <c r="AK13" s="472"/>
      <c r="AL13" s="473"/>
      <c r="AM13" s="449" t="s">
        <v>131</v>
      </c>
      <c r="AN13" s="450"/>
      <c r="AO13" s="450"/>
      <c r="AP13" s="450"/>
      <c r="AQ13" s="450"/>
      <c r="AR13" s="450"/>
      <c r="AS13" s="450"/>
      <c r="AT13" s="451"/>
      <c r="AU13" s="452" t="s">
        <v>132</v>
      </c>
      <c r="AV13" s="453"/>
      <c r="AW13" s="453"/>
      <c r="AX13" s="453"/>
      <c r="AY13" s="454" t="s">
        <v>133</v>
      </c>
      <c r="AZ13" s="455"/>
      <c r="BA13" s="455"/>
      <c r="BB13" s="455"/>
      <c r="BC13" s="455"/>
      <c r="BD13" s="455"/>
      <c r="BE13" s="455"/>
      <c r="BF13" s="455"/>
      <c r="BG13" s="455"/>
      <c r="BH13" s="455"/>
      <c r="BI13" s="455"/>
      <c r="BJ13" s="455"/>
      <c r="BK13" s="455"/>
      <c r="BL13" s="455"/>
      <c r="BM13" s="456"/>
      <c r="BN13" s="420">
        <v>813244</v>
      </c>
      <c r="BO13" s="421"/>
      <c r="BP13" s="421"/>
      <c r="BQ13" s="421"/>
      <c r="BR13" s="421"/>
      <c r="BS13" s="421"/>
      <c r="BT13" s="421"/>
      <c r="BU13" s="422"/>
      <c r="BV13" s="420">
        <v>409561</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1</v>
      </c>
      <c r="CU13" s="418"/>
      <c r="CV13" s="418"/>
      <c r="CW13" s="418"/>
      <c r="CX13" s="418"/>
      <c r="CY13" s="418"/>
      <c r="CZ13" s="418"/>
      <c r="DA13" s="419"/>
      <c r="DB13" s="417">
        <v>0</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135</v>
      </c>
      <c r="M14" s="502"/>
      <c r="N14" s="502"/>
      <c r="O14" s="502"/>
      <c r="P14" s="502"/>
      <c r="Q14" s="503"/>
      <c r="R14" s="504">
        <v>5130</v>
      </c>
      <c r="S14" s="505"/>
      <c r="T14" s="505"/>
      <c r="U14" s="505"/>
      <c r="V14" s="506"/>
      <c r="W14" s="410"/>
      <c r="X14" s="411"/>
      <c r="Y14" s="411"/>
      <c r="Z14" s="411"/>
      <c r="AA14" s="411"/>
      <c r="AB14" s="400"/>
      <c r="AC14" s="507">
        <v>21.1</v>
      </c>
      <c r="AD14" s="508"/>
      <c r="AE14" s="508"/>
      <c r="AF14" s="508"/>
      <c r="AG14" s="509"/>
      <c r="AH14" s="507">
        <v>23.4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t="s">
        <v>121</v>
      </c>
      <c r="CU14" s="519"/>
      <c r="CV14" s="519"/>
      <c r="CW14" s="519"/>
      <c r="CX14" s="519"/>
      <c r="CY14" s="519"/>
      <c r="CZ14" s="519"/>
      <c r="DA14" s="520"/>
      <c r="DB14" s="518" t="s">
        <v>121</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129</v>
      </c>
      <c r="N15" s="512"/>
      <c r="O15" s="512"/>
      <c r="P15" s="512"/>
      <c r="Q15" s="513"/>
      <c r="R15" s="504">
        <v>5119</v>
      </c>
      <c r="S15" s="505"/>
      <c r="T15" s="505"/>
      <c r="U15" s="505"/>
      <c r="V15" s="506"/>
      <c r="W15" s="436" t="s">
        <v>137</v>
      </c>
      <c r="X15" s="437"/>
      <c r="Y15" s="437"/>
      <c r="Z15" s="437"/>
      <c r="AA15" s="437"/>
      <c r="AB15" s="427"/>
      <c r="AC15" s="471">
        <v>816</v>
      </c>
      <c r="AD15" s="472"/>
      <c r="AE15" s="472"/>
      <c r="AF15" s="472"/>
      <c r="AG15" s="514"/>
      <c r="AH15" s="471">
        <v>759</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3425554</v>
      </c>
      <c r="BO15" s="384"/>
      <c r="BP15" s="384"/>
      <c r="BQ15" s="384"/>
      <c r="BR15" s="384"/>
      <c r="BS15" s="384"/>
      <c r="BT15" s="384"/>
      <c r="BU15" s="385"/>
      <c r="BV15" s="383">
        <v>2482871</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25.3</v>
      </c>
      <c r="AD16" s="508"/>
      <c r="AE16" s="508"/>
      <c r="AF16" s="508"/>
      <c r="AG16" s="509"/>
      <c r="AH16" s="507">
        <v>22.8</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2223146</v>
      </c>
      <c r="BO16" s="421"/>
      <c r="BP16" s="421"/>
      <c r="BQ16" s="421"/>
      <c r="BR16" s="421"/>
      <c r="BS16" s="421"/>
      <c r="BT16" s="421"/>
      <c r="BU16" s="422"/>
      <c r="BV16" s="420">
        <v>2216743</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1729</v>
      </c>
      <c r="AD17" s="472"/>
      <c r="AE17" s="472"/>
      <c r="AF17" s="472"/>
      <c r="AG17" s="514"/>
      <c r="AH17" s="471">
        <v>1794</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4510539</v>
      </c>
      <c r="BO17" s="421"/>
      <c r="BP17" s="421"/>
      <c r="BQ17" s="421"/>
      <c r="BR17" s="421"/>
      <c r="BS17" s="421"/>
      <c r="BT17" s="421"/>
      <c r="BU17" s="422"/>
      <c r="BV17" s="420">
        <v>3255295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147</v>
      </c>
      <c r="C18" s="463"/>
      <c r="D18" s="463"/>
      <c r="E18" s="543"/>
      <c r="F18" s="543"/>
      <c r="G18" s="543"/>
      <c r="H18" s="543"/>
      <c r="I18" s="543"/>
      <c r="J18" s="543"/>
      <c r="K18" s="543"/>
      <c r="L18" s="544">
        <v>35.92</v>
      </c>
      <c r="M18" s="544"/>
      <c r="N18" s="544"/>
      <c r="O18" s="544"/>
      <c r="P18" s="544"/>
      <c r="Q18" s="544"/>
      <c r="R18" s="545"/>
      <c r="S18" s="545"/>
      <c r="T18" s="545"/>
      <c r="U18" s="545"/>
      <c r="V18" s="546"/>
      <c r="W18" s="438"/>
      <c r="X18" s="439"/>
      <c r="Y18" s="439"/>
      <c r="Z18" s="439"/>
      <c r="AA18" s="439"/>
      <c r="AB18" s="430"/>
      <c r="AC18" s="547">
        <v>53.6</v>
      </c>
      <c r="AD18" s="548"/>
      <c r="AE18" s="548"/>
      <c r="AF18" s="548"/>
      <c r="AG18" s="549"/>
      <c r="AH18" s="547">
        <v>53.9</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3193618</v>
      </c>
      <c r="BO18" s="421"/>
      <c r="BP18" s="421"/>
      <c r="BQ18" s="421"/>
      <c r="BR18" s="421"/>
      <c r="BS18" s="421"/>
      <c r="BT18" s="421"/>
      <c r="BU18" s="422"/>
      <c r="BV18" s="420">
        <v>2811586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149</v>
      </c>
      <c r="C19" s="463"/>
      <c r="D19" s="463"/>
      <c r="E19" s="543"/>
      <c r="F19" s="543"/>
      <c r="G19" s="543"/>
      <c r="H19" s="543"/>
      <c r="I19" s="543"/>
      <c r="J19" s="543"/>
      <c r="K19" s="543"/>
      <c r="L19" s="551">
        <v>156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7058781</v>
      </c>
      <c r="BO19" s="421"/>
      <c r="BP19" s="421"/>
      <c r="BQ19" s="421"/>
      <c r="BR19" s="421"/>
      <c r="BS19" s="421"/>
      <c r="BT19" s="421"/>
      <c r="BU19" s="422"/>
      <c r="BV19" s="420">
        <v>6021179</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151</v>
      </c>
      <c r="C20" s="463"/>
      <c r="D20" s="463"/>
      <c r="E20" s="543"/>
      <c r="F20" s="543"/>
      <c r="G20" s="543"/>
      <c r="H20" s="543"/>
      <c r="I20" s="543"/>
      <c r="J20" s="543"/>
      <c r="K20" s="543"/>
      <c r="L20" s="551">
        <v>2231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t="s">
        <v>121</v>
      </c>
      <c r="BO22" s="384"/>
      <c r="BP22" s="384"/>
      <c r="BQ22" s="384"/>
      <c r="BR22" s="384"/>
      <c r="BS22" s="384"/>
      <c r="BT22" s="384"/>
      <c r="BU22" s="385"/>
      <c r="BV22" s="383">
        <v>3900</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t="s">
        <v>121</v>
      </c>
      <c r="BO23" s="421"/>
      <c r="BP23" s="421"/>
      <c r="BQ23" s="421"/>
      <c r="BR23" s="421"/>
      <c r="BS23" s="421"/>
      <c r="BT23" s="421"/>
      <c r="BU23" s="422"/>
      <c r="BV23" s="420" t="s">
        <v>121</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161</v>
      </c>
      <c r="F24" s="450"/>
      <c r="G24" s="450"/>
      <c r="H24" s="450"/>
      <c r="I24" s="450"/>
      <c r="J24" s="450"/>
      <c r="K24" s="451"/>
      <c r="L24" s="471">
        <v>1</v>
      </c>
      <c r="M24" s="472"/>
      <c r="N24" s="472"/>
      <c r="O24" s="472"/>
      <c r="P24" s="514"/>
      <c r="Q24" s="471">
        <v>7960</v>
      </c>
      <c r="R24" s="472"/>
      <c r="S24" s="472"/>
      <c r="T24" s="472"/>
      <c r="U24" s="472"/>
      <c r="V24" s="514"/>
      <c r="W24" s="566"/>
      <c r="X24" s="567"/>
      <c r="Y24" s="568"/>
      <c r="Z24" s="470" t="s">
        <v>162</v>
      </c>
      <c r="AA24" s="450"/>
      <c r="AB24" s="450"/>
      <c r="AC24" s="450"/>
      <c r="AD24" s="450"/>
      <c r="AE24" s="450"/>
      <c r="AF24" s="450"/>
      <c r="AG24" s="451"/>
      <c r="AH24" s="471">
        <v>112</v>
      </c>
      <c r="AI24" s="472"/>
      <c r="AJ24" s="472"/>
      <c r="AK24" s="472"/>
      <c r="AL24" s="514"/>
      <c r="AM24" s="471">
        <v>317968</v>
      </c>
      <c r="AN24" s="472"/>
      <c r="AO24" s="472"/>
      <c r="AP24" s="472"/>
      <c r="AQ24" s="472"/>
      <c r="AR24" s="514"/>
      <c r="AS24" s="471">
        <v>2839</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t="s">
        <v>121</v>
      </c>
      <c r="BO24" s="421"/>
      <c r="BP24" s="421"/>
      <c r="BQ24" s="421"/>
      <c r="BR24" s="421"/>
      <c r="BS24" s="421"/>
      <c r="BT24" s="421"/>
      <c r="BU24" s="422"/>
      <c r="BV24" s="420">
        <v>3900</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164</v>
      </c>
      <c r="F25" s="450"/>
      <c r="G25" s="450"/>
      <c r="H25" s="450"/>
      <c r="I25" s="450"/>
      <c r="J25" s="450"/>
      <c r="K25" s="451"/>
      <c r="L25" s="471">
        <v>1</v>
      </c>
      <c r="M25" s="472"/>
      <c r="N25" s="472"/>
      <c r="O25" s="472"/>
      <c r="P25" s="514"/>
      <c r="Q25" s="471">
        <v>6510</v>
      </c>
      <c r="R25" s="472"/>
      <c r="S25" s="472"/>
      <c r="T25" s="472"/>
      <c r="U25" s="472"/>
      <c r="V25" s="514"/>
      <c r="W25" s="566"/>
      <c r="X25" s="567"/>
      <c r="Y25" s="568"/>
      <c r="Z25" s="470" t="s">
        <v>165</v>
      </c>
      <c r="AA25" s="450"/>
      <c r="AB25" s="450"/>
      <c r="AC25" s="450"/>
      <c r="AD25" s="450"/>
      <c r="AE25" s="450"/>
      <c r="AF25" s="450"/>
      <c r="AG25" s="451"/>
      <c r="AH25" s="471" t="s">
        <v>121</v>
      </c>
      <c r="AI25" s="472"/>
      <c r="AJ25" s="472"/>
      <c r="AK25" s="472"/>
      <c r="AL25" s="514"/>
      <c r="AM25" s="471" t="s">
        <v>121</v>
      </c>
      <c r="AN25" s="472"/>
      <c r="AO25" s="472"/>
      <c r="AP25" s="472"/>
      <c r="AQ25" s="472"/>
      <c r="AR25" s="514"/>
      <c r="AS25" s="471" t="s">
        <v>121</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718954</v>
      </c>
      <c r="BO25" s="384"/>
      <c r="BP25" s="384"/>
      <c r="BQ25" s="384"/>
      <c r="BR25" s="384"/>
      <c r="BS25" s="384"/>
      <c r="BT25" s="384"/>
      <c r="BU25" s="385"/>
      <c r="BV25" s="383">
        <v>793616</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167</v>
      </c>
      <c r="F26" s="450"/>
      <c r="G26" s="450"/>
      <c r="H26" s="450"/>
      <c r="I26" s="450"/>
      <c r="J26" s="450"/>
      <c r="K26" s="451"/>
      <c r="L26" s="471">
        <v>1</v>
      </c>
      <c r="M26" s="472"/>
      <c r="N26" s="472"/>
      <c r="O26" s="472"/>
      <c r="P26" s="514"/>
      <c r="Q26" s="471">
        <v>5350</v>
      </c>
      <c r="R26" s="472"/>
      <c r="S26" s="472"/>
      <c r="T26" s="472"/>
      <c r="U26" s="472"/>
      <c r="V26" s="514"/>
      <c r="W26" s="566"/>
      <c r="X26" s="567"/>
      <c r="Y26" s="568"/>
      <c r="Z26" s="470" t="s">
        <v>168</v>
      </c>
      <c r="AA26" s="572"/>
      <c r="AB26" s="572"/>
      <c r="AC26" s="572"/>
      <c r="AD26" s="572"/>
      <c r="AE26" s="572"/>
      <c r="AF26" s="572"/>
      <c r="AG26" s="573"/>
      <c r="AH26" s="471">
        <v>4</v>
      </c>
      <c r="AI26" s="472"/>
      <c r="AJ26" s="472"/>
      <c r="AK26" s="472"/>
      <c r="AL26" s="514"/>
      <c r="AM26" s="471">
        <v>11788</v>
      </c>
      <c r="AN26" s="472"/>
      <c r="AO26" s="472"/>
      <c r="AP26" s="472"/>
      <c r="AQ26" s="472"/>
      <c r="AR26" s="514"/>
      <c r="AS26" s="471">
        <v>2947</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121</v>
      </c>
      <c r="BO26" s="421"/>
      <c r="BP26" s="421"/>
      <c r="BQ26" s="421"/>
      <c r="BR26" s="421"/>
      <c r="BS26" s="421"/>
      <c r="BT26" s="421"/>
      <c r="BU26" s="422"/>
      <c r="BV26" s="420" t="s">
        <v>121</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170</v>
      </c>
      <c r="F27" s="450"/>
      <c r="G27" s="450"/>
      <c r="H27" s="450"/>
      <c r="I27" s="450"/>
      <c r="J27" s="450"/>
      <c r="K27" s="451"/>
      <c r="L27" s="471">
        <v>1</v>
      </c>
      <c r="M27" s="472"/>
      <c r="N27" s="472"/>
      <c r="O27" s="472"/>
      <c r="P27" s="514"/>
      <c r="Q27" s="471">
        <v>4000</v>
      </c>
      <c r="R27" s="472"/>
      <c r="S27" s="472"/>
      <c r="T27" s="472"/>
      <c r="U27" s="472"/>
      <c r="V27" s="514"/>
      <c r="W27" s="566"/>
      <c r="X27" s="567"/>
      <c r="Y27" s="568"/>
      <c r="Z27" s="470" t="s">
        <v>171</v>
      </c>
      <c r="AA27" s="450"/>
      <c r="AB27" s="450"/>
      <c r="AC27" s="450"/>
      <c r="AD27" s="450"/>
      <c r="AE27" s="450"/>
      <c r="AF27" s="450"/>
      <c r="AG27" s="451"/>
      <c r="AH27" s="471">
        <v>1</v>
      </c>
      <c r="AI27" s="472"/>
      <c r="AJ27" s="472"/>
      <c r="AK27" s="472"/>
      <c r="AL27" s="514"/>
      <c r="AM27" s="471" t="s">
        <v>172</v>
      </c>
      <c r="AN27" s="472"/>
      <c r="AO27" s="472"/>
      <c r="AP27" s="472"/>
      <c r="AQ27" s="472"/>
      <c r="AR27" s="514"/>
      <c r="AS27" s="471" t="s">
        <v>172</v>
      </c>
      <c r="AT27" s="472"/>
      <c r="AU27" s="472"/>
      <c r="AV27" s="472"/>
      <c r="AW27" s="472"/>
      <c r="AX27" s="473"/>
      <c r="AY27" s="515" t="s">
        <v>173</v>
      </c>
      <c r="AZ27" s="516"/>
      <c r="BA27" s="516"/>
      <c r="BB27" s="516"/>
      <c r="BC27" s="516"/>
      <c r="BD27" s="516"/>
      <c r="BE27" s="516"/>
      <c r="BF27" s="516"/>
      <c r="BG27" s="516"/>
      <c r="BH27" s="516"/>
      <c r="BI27" s="516"/>
      <c r="BJ27" s="516"/>
      <c r="BK27" s="516"/>
      <c r="BL27" s="516"/>
      <c r="BM27" s="517"/>
      <c r="BN27" s="539">
        <v>372984</v>
      </c>
      <c r="BO27" s="540"/>
      <c r="BP27" s="540"/>
      <c r="BQ27" s="540"/>
      <c r="BR27" s="540"/>
      <c r="BS27" s="540"/>
      <c r="BT27" s="540"/>
      <c r="BU27" s="541"/>
      <c r="BV27" s="539">
        <v>369463</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174</v>
      </c>
      <c r="F28" s="450"/>
      <c r="G28" s="450"/>
      <c r="H28" s="450"/>
      <c r="I28" s="450"/>
      <c r="J28" s="450"/>
      <c r="K28" s="451"/>
      <c r="L28" s="471">
        <v>1</v>
      </c>
      <c r="M28" s="472"/>
      <c r="N28" s="472"/>
      <c r="O28" s="472"/>
      <c r="P28" s="514"/>
      <c r="Q28" s="471">
        <v>3140</v>
      </c>
      <c r="R28" s="472"/>
      <c r="S28" s="472"/>
      <c r="T28" s="472"/>
      <c r="U28" s="472"/>
      <c r="V28" s="514"/>
      <c r="W28" s="566"/>
      <c r="X28" s="567"/>
      <c r="Y28" s="568"/>
      <c r="Z28" s="470" t="s">
        <v>175</v>
      </c>
      <c r="AA28" s="450"/>
      <c r="AB28" s="450"/>
      <c r="AC28" s="450"/>
      <c r="AD28" s="450"/>
      <c r="AE28" s="450"/>
      <c r="AF28" s="450"/>
      <c r="AG28" s="451"/>
      <c r="AH28" s="471" t="s">
        <v>121</v>
      </c>
      <c r="AI28" s="472"/>
      <c r="AJ28" s="472"/>
      <c r="AK28" s="472"/>
      <c r="AL28" s="514"/>
      <c r="AM28" s="471" t="s">
        <v>121</v>
      </c>
      <c r="AN28" s="472"/>
      <c r="AO28" s="472"/>
      <c r="AP28" s="472"/>
      <c r="AQ28" s="472"/>
      <c r="AR28" s="514"/>
      <c r="AS28" s="471" t="s">
        <v>121</v>
      </c>
      <c r="AT28" s="472"/>
      <c r="AU28" s="472"/>
      <c r="AV28" s="472"/>
      <c r="AW28" s="472"/>
      <c r="AX28" s="473"/>
      <c r="AY28" s="574" t="s">
        <v>176</v>
      </c>
      <c r="AZ28" s="575"/>
      <c r="BA28" s="575"/>
      <c r="BB28" s="576"/>
      <c r="BC28" s="380" t="s">
        <v>46</v>
      </c>
      <c r="BD28" s="381"/>
      <c r="BE28" s="381"/>
      <c r="BF28" s="381"/>
      <c r="BG28" s="381"/>
      <c r="BH28" s="381"/>
      <c r="BI28" s="381"/>
      <c r="BJ28" s="381"/>
      <c r="BK28" s="381"/>
      <c r="BL28" s="381"/>
      <c r="BM28" s="382"/>
      <c r="BN28" s="383">
        <v>5708144</v>
      </c>
      <c r="BO28" s="384"/>
      <c r="BP28" s="384"/>
      <c r="BQ28" s="384"/>
      <c r="BR28" s="384"/>
      <c r="BS28" s="384"/>
      <c r="BT28" s="384"/>
      <c r="BU28" s="385"/>
      <c r="BV28" s="383">
        <v>4876817</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177</v>
      </c>
      <c r="F29" s="450"/>
      <c r="G29" s="450"/>
      <c r="H29" s="450"/>
      <c r="I29" s="450"/>
      <c r="J29" s="450"/>
      <c r="K29" s="451"/>
      <c r="L29" s="471">
        <v>8</v>
      </c>
      <c r="M29" s="472"/>
      <c r="N29" s="472"/>
      <c r="O29" s="472"/>
      <c r="P29" s="514"/>
      <c r="Q29" s="471">
        <v>2900</v>
      </c>
      <c r="R29" s="472"/>
      <c r="S29" s="472"/>
      <c r="T29" s="472"/>
      <c r="U29" s="472"/>
      <c r="V29" s="514"/>
      <c r="W29" s="569"/>
      <c r="X29" s="570"/>
      <c r="Y29" s="571"/>
      <c r="Z29" s="470" t="s">
        <v>178</v>
      </c>
      <c r="AA29" s="450"/>
      <c r="AB29" s="450"/>
      <c r="AC29" s="450"/>
      <c r="AD29" s="450"/>
      <c r="AE29" s="450"/>
      <c r="AF29" s="450"/>
      <c r="AG29" s="451"/>
      <c r="AH29" s="471">
        <v>113</v>
      </c>
      <c r="AI29" s="472"/>
      <c r="AJ29" s="472"/>
      <c r="AK29" s="472"/>
      <c r="AL29" s="514"/>
      <c r="AM29" s="471">
        <v>322101</v>
      </c>
      <c r="AN29" s="472"/>
      <c r="AO29" s="472"/>
      <c r="AP29" s="472"/>
      <c r="AQ29" s="472"/>
      <c r="AR29" s="514"/>
      <c r="AS29" s="471">
        <v>2850</v>
      </c>
      <c r="AT29" s="472"/>
      <c r="AU29" s="472"/>
      <c r="AV29" s="472"/>
      <c r="AW29" s="472"/>
      <c r="AX29" s="473"/>
      <c r="AY29" s="577"/>
      <c r="AZ29" s="578"/>
      <c r="BA29" s="578"/>
      <c r="BB29" s="579"/>
      <c r="BC29" s="454" t="s">
        <v>179</v>
      </c>
      <c r="BD29" s="455"/>
      <c r="BE29" s="455"/>
      <c r="BF29" s="455"/>
      <c r="BG29" s="455"/>
      <c r="BH29" s="455"/>
      <c r="BI29" s="455"/>
      <c r="BJ29" s="455"/>
      <c r="BK29" s="455"/>
      <c r="BL29" s="455"/>
      <c r="BM29" s="456"/>
      <c r="BN29" s="420">
        <v>7399</v>
      </c>
      <c r="BO29" s="421"/>
      <c r="BP29" s="421"/>
      <c r="BQ29" s="421"/>
      <c r="BR29" s="421"/>
      <c r="BS29" s="421"/>
      <c r="BT29" s="421"/>
      <c r="BU29" s="422"/>
      <c r="BV29" s="420">
        <v>7399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180</v>
      </c>
      <c r="X30" s="588"/>
      <c r="Y30" s="588"/>
      <c r="Z30" s="588"/>
      <c r="AA30" s="588"/>
      <c r="AB30" s="588"/>
      <c r="AC30" s="588"/>
      <c r="AD30" s="588"/>
      <c r="AE30" s="588"/>
      <c r="AF30" s="588"/>
      <c r="AG30" s="589"/>
      <c r="AH30" s="547">
        <v>96.3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14274882</v>
      </c>
      <c r="BO30" s="540"/>
      <c r="BP30" s="540"/>
      <c r="BQ30" s="540"/>
      <c r="BR30" s="540"/>
      <c r="BS30" s="540"/>
      <c r="BT30" s="540"/>
      <c r="BU30" s="541"/>
      <c r="BV30" s="539">
        <v>13882868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181</v>
      </c>
      <c r="D32" s="583"/>
      <c r="E32" s="583"/>
      <c r="F32" s="583"/>
      <c r="G32" s="583"/>
      <c r="H32" s="583"/>
      <c r="I32" s="583"/>
      <c r="J32" s="583"/>
      <c r="K32" s="583"/>
      <c r="L32" s="583"/>
      <c r="M32" s="583"/>
      <c r="N32" s="583"/>
      <c r="O32" s="583"/>
      <c r="P32" s="583"/>
      <c r="Q32" s="583"/>
      <c r="R32" s="583"/>
      <c r="S32" s="583"/>
      <c r="U32" s="424" t="s">
        <v>182</v>
      </c>
      <c r="V32" s="424"/>
      <c r="W32" s="424"/>
      <c r="X32" s="424"/>
      <c r="Y32" s="424"/>
      <c r="Z32" s="424"/>
      <c r="AA32" s="424"/>
      <c r="AB32" s="424"/>
      <c r="AC32" s="424"/>
      <c r="AD32" s="424"/>
      <c r="AE32" s="424"/>
      <c r="AF32" s="424"/>
      <c r="AG32" s="424"/>
      <c r="AH32" s="424"/>
      <c r="AI32" s="424"/>
      <c r="AJ32" s="424"/>
      <c r="AK32" s="424"/>
      <c r="AM32" s="424" t="s">
        <v>183</v>
      </c>
      <c r="AN32" s="424"/>
      <c r="AO32" s="424"/>
      <c r="AP32" s="424"/>
      <c r="AQ32" s="424"/>
      <c r="AR32" s="424"/>
      <c r="AS32" s="424"/>
      <c r="AT32" s="424"/>
      <c r="AU32" s="424"/>
      <c r="AV32" s="424"/>
      <c r="AW32" s="424"/>
      <c r="AX32" s="424"/>
      <c r="AY32" s="424"/>
      <c r="AZ32" s="424"/>
      <c r="BA32" s="424"/>
      <c r="BB32" s="424"/>
      <c r="BC32" s="424"/>
      <c r="BE32" s="424" t="s">
        <v>184</v>
      </c>
      <c r="BF32" s="424"/>
      <c r="BG32" s="424"/>
      <c r="BH32" s="424"/>
      <c r="BI32" s="424"/>
      <c r="BJ32" s="424"/>
      <c r="BK32" s="424"/>
      <c r="BL32" s="424"/>
      <c r="BM32" s="424"/>
      <c r="BN32" s="424"/>
      <c r="BO32" s="424"/>
      <c r="BP32" s="424"/>
      <c r="BQ32" s="424"/>
      <c r="BR32" s="424"/>
      <c r="BS32" s="424"/>
      <c r="BT32" s="424"/>
      <c r="BU32" s="424"/>
      <c r="BW32" s="424" t="s">
        <v>185</v>
      </c>
      <c r="BX32" s="424"/>
      <c r="BY32" s="424"/>
      <c r="BZ32" s="424"/>
      <c r="CA32" s="424"/>
      <c r="CB32" s="424"/>
      <c r="CC32" s="424"/>
      <c r="CD32" s="424"/>
      <c r="CE32" s="424"/>
      <c r="CF32" s="424"/>
      <c r="CG32" s="424"/>
      <c r="CH32" s="424"/>
      <c r="CI32" s="424"/>
      <c r="CJ32" s="424"/>
      <c r="CK32" s="424"/>
      <c r="CL32" s="424"/>
      <c r="CM32" s="424"/>
      <c r="CO32" s="424" t="s">
        <v>186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187</v>
      </c>
      <c r="D33" s="444"/>
      <c r="E33" s="409" t="s">
        <v>188</v>
      </c>
      <c r="F33" s="409"/>
      <c r="G33" s="409"/>
      <c r="H33" s="409"/>
      <c r="I33" s="409"/>
      <c r="J33" s="409"/>
      <c r="K33" s="409"/>
      <c r="L33" s="409"/>
      <c r="M33" s="409"/>
      <c r="N33" s="409"/>
      <c r="O33" s="409"/>
      <c r="P33" s="409"/>
      <c r="Q33" s="409"/>
      <c r="R33" s="409"/>
      <c r="S33" s="409"/>
      <c r="T33" s="200"/>
      <c r="U33" s="444" t="s">
        <v>187</v>
      </c>
      <c r="V33" s="444"/>
      <c r="W33" s="409" t="s">
        <v>188</v>
      </c>
      <c r="X33" s="409"/>
      <c r="Y33" s="409"/>
      <c r="Z33" s="409"/>
      <c r="AA33" s="409"/>
      <c r="AB33" s="409"/>
      <c r="AC33" s="409"/>
      <c r="AD33" s="409"/>
      <c r="AE33" s="409"/>
      <c r="AF33" s="409"/>
      <c r="AG33" s="409"/>
      <c r="AH33" s="409"/>
      <c r="AI33" s="409"/>
      <c r="AJ33" s="409"/>
      <c r="AK33" s="409"/>
      <c r="AL33" s="200"/>
      <c r="AM33" s="444" t="s">
        <v>187</v>
      </c>
      <c r="AN33" s="444"/>
      <c r="AO33" s="409" t="s">
        <v>188</v>
      </c>
      <c r="AP33" s="409"/>
      <c r="AQ33" s="409"/>
      <c r="AR33" s="409"/>
      <c r="AS33" s="409"/>
      <c r="AT33" s="409"/>
      <c r="AU33" s="409"/>
      <c r="AV33" s="409"/>
      <c r="AW33" s="409"/>
      <c r="AX33" s="409"/>
      <c r="AY33" s="409"/>
      <c r="AZ33" s="409"/>
      <c r="BA33" s="409"/>
      <c r="BB33" s="409"/>
      <c r="BC33" s="409"/>
      <c r="BD33" s="201"/>
      <c r="BE33" s="409" t="s">
        <v>189</v>
      </c>
      <c r="BF33" s="409"/>
      <c r="BG33" s="409" t="s">
        <v>190</v>
      </c>
      <c r="BH33" s="409"/>
      <c r="BI33" s="409"/>
      <c r="BJ33" s="409"/>
      <c r="BK33" s="409"/>
      <c r="BL33" s="409"/>
      <c r="BM33" s="409"/>
      <c r="BN33" s="409"/>
      <c r="BO33" s="409"/>
      <c r="BP33" s="409"/>
      <c r="BQ33" s="409"/>
      <c r="BR33" s="409"/>
      <c r="BS33" s="409"/>
      <c r="BT33" s="409"/>
      <c r="BU33" s="409"/>
      <c r="BV33" s="201"/>
      <c r="BW33" s="444" t="s">
        <v>189</v>
      </c>
      <c r="BX33" s="444"/>
      <c r="BY33" s="409" t="s">
        <v>191</v>
      </c>
      <c r="BZ33" s="409"/>
      <c r="CA33" s="409"/>
      <c r="CB33" s="409"/>
      <c r="CC33" s="409"/>
      <c r="CD33" s="409"/>
      <c r="CE33" s="409"/>
      <c r="CF33" s="409"/>
      <c r="CG33" s="409"/>
      <c r="CH33" s="409"/>
      <c r="CI33" s="409"/>
      <c r="CJ33" s="409"/>
      <c r="CK33" s="409"/>
      <c r="CL33" s="409"/>
      <c r="CM33" s="409"/>
      <c r="CN33" s="200"/>
      <c r="CO33" s="444" t="s">
        <v>187</v>
      </c>
      <c r="CP33" s="444"/>
      <c r="CQ33" s="409" t="s">
        <v>192</v>
      </c>
      <c r="CR33" s="409"/>
      <c r="CS33" s="409"/>
      <c r="CT33" s="409"/>
      <c r="CU33" s="409"/>
      <c r="CV33" s="409"/>
      <c r="CW33" s="409"/>
      <c r="CX33" s="409"/>
      <c r="CY33" s="409"/>
      <c r="CZ33" s="409"/>
      <c r="DA33" s="409"/>
      <c r="DB33" s="409"/>
      <c r="DC33" s="409"/>
      <c r="DD33" s="409"/>
      <c r="DE33" s="409"/>
      <c r="DF33" s="200"/>
      <c r="DG33" s="609" t="s">
        <v>193</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佐賀県後期高齢者医療広域連合</v>
      </c>
      <c r="BZ34" s="611"/>
      <c r="CA34" s="611"/>
      <c r="CB34" s="611"/>
      <c r="CC34" s="611"/>
      <c r="CD34" s="611"/>
      <c r="CE34" s="611"/>
      <c r="CF34" s="611"/>
      <c r="CG34" s="611"/>
      <c r="CH34" s="611"/>
      <c r="CI34" s="611"/>
      <c r="CJ34" s="611"/>
      <c r="CK34" s="611"/>
      <c r="CL34" s="611"/>
      <c r="CM34" s="611"/>
      <c r="CN34" s="175"/>
      <c r="CO34" s="610">
        <f>IF(CQ34="","",MAX(C34:D43,U34:V43,AM34:AN43,BE34:BF43,BW34:BX43)+1)</f>
        <v>11</v>
      </c>
      <c r="CP34" s="610"/>
      <c r="CQ34" s="611" t="str">
        <f>IF('各会計、関係団体の財政状況及び健全化判断比率'!BS7="","",'各会計、関係団体の財政状況及び健全化判断比率'!BS7)</f>
        <v>一般財団法人　玄海町みんなの地域商社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佐賀県市町総合事務組合（一般会計）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佐賀県後期高齢者医療広域連合（医療）（特別会計）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佐賀県市町総合事務組合（交通災害）（特別会計）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613" t="s">
        <v>195</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196</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197</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198</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199</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200</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201</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202</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WBhU1LMAwZZq5wBBOq5C7eYU48AFxlGdMIzRR0fzuMcDozqCth4IgPH7bigmahC0y+dXjAmba2BtD0J0HV3fyQ==" saltValue="cmNjIt/gw5/y9OHDIW0+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203</v>
      </c>
      <c r="DI1" s="616"/>
      <c r="DJ1" s="616"/>
      <c r="DK1" s="616"/>
      <c r="DL1" s="616"/>
      <c r="DM1" s="616"/>
      <c r="DN1" s="617"/>
      <c r="DO1" s="208"/>
      <c r="DP1" s="615" t="s">
        <v>204</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206</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207</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208</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209</v>
      </c>
      <c r="S4" s="619"/>
      <c r="T4" s="619"/>
      <c r="U4" s="619"/>
      <c r="V4" s="619"/>
      <c r="W4" s="619"/>
      <c r="X4" s="619"/>
      <c r="Y4" s="620"/>
      <c r="Z4" s="618" t="s">
        <v>210</v>
      </c>
      <c r="AA4" s="619"/>
      <c r="AB4" s="619"/>
      <c r="AC4" s="620"/>
      <c r="AD4" s="618" t="s">
        <v>211</v>
      </c>
      <c r="AE4" s="619"/>
      <c r="AF4" s="619"/>
      <c r="AG4" s="619"/>
      <c r="AH4" s="619"/>
      <c r="AI4" s="619"/>
      <c r="AJ4" s="619"/>
      <c r="AK4" s="620"/>
      <c r="AL4" s="618" t="s">
        <v>210</v>
      </c>
      <c r="AM4" s="619"/>
      <c r="AN4" s="619"/>
      <c r="AO4" s="620"/>
      <c r="AP4" s="621" t="s">
        <v>212</v>
      </c>
      <c r="AQ4" s="621"/>
      <c r="AR4" s="621"/>
      <c r="AS4" s="621"/>
      <c r="AT4" s="621"/>
      <c r="AU4" s="621"/>
      <c r="AV4" s="621"/>
      <c r="AW4" s="621"/>
      <c r="AX4" s="621"/>
      <c r="AY4" s="621"/>
      <c r="AZ4" s="621"/>
      <c r="BA4" s="621"/>
      <c r="BB4" s="621"/>
      <c r="BC4" s="621"/>
      <c r="BD4" s="621"/>
      <c r="BE4" s="621"/>
      <c r="BF4" s="621"/>
      <c r="BG4" s="621" t="s">
        <v>213</v>
      </c>
      <c r="BH4" s="621"/>
      <c r="BI4" s="621"/>
      <c r="BJ4" s="621"/>
      <c r="BK4" s="621"/>
      <c r="BL4" s="621"/>
      <c r="BM4" s="621"/>
      <c r="BN4" s="621"/>
      <c r="BO4" s="621" t="s">
        <v>210</v>
      </c>
      <c r="BP4" s="621"/>
      <c r="BQ4" s="621"/>
      <c r="BR4" s="621"/>
      <c r="BS4" s="621" t="s">
        <v>214</v>
      </c>
      <c r="BT4" s="621"/>
      <c r="BU4" s="621"/>
      <c r="BV4" s="621"/>
      <c r="BW4" s="621"/>
      <c r="BX4" s="621"/>
      <c r="BY4" s="621"/>
      <c r="BZ4" s="621"/>
      <c r="CA4" s="621"/>
      <c r="CB4" s="621"/>
      <c r="CD4" s="618" t="s">
        <v>215</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216</v>
      </c>
      <c r="C5" s="623"/>
      <c r="D5" s="623"/>
      <c r="E5" s="623"/>
      <c r="F5" s="623"/>
      <c r="G5" s="623"/>
      <c r="H5" s="623"/>
      <c r="I5" s="623"/>
      <c r="J5" s="623"/>
      <c r="K5" s="623"/>
      <c r="L5" s="623"/>
      <c r="M5" s="623"/>
      <c r="N5" s="623"/>
      <c r="O5" s="623"/>
      <c r="P5" s="623"/>
      <c r="Q5" s="624"/>
      <c r="R5" s="625">
        <v>4977033</v>
      </c>
      <c r="S5" s="626"/>
      <c r="T5" s="626"/>
      <c r="U5" s="626"/>
      <c r="V5" s="626"/>
      <c r="W5" s="626"/>
      <c r="X5" s="626"/>
      <c r="Y5" s="627"/>
      <c r="Z5" s="628">
        <v>43.9</v>
      </c>
      <c r="AA5" s="628"/>
      <c r="AB5" s="628"/>
      <c r="AC5" s="628"/>
      <c r="AD5" s="629">
        <v>4493924</v>
      </c>
      <c r="AE5" s="629"/>
      <c r="AF5" s="629"/>
      <c r="AG5" s="629"/>
      <c r="AH5" s="629"/>
      <c r="AI5" s="629"/>
      <c r="AJ5" s="629"/>
      <c r="AK5" s="629"/>
      <c r="AL5" s="630">
        <v>95.4</v>
      </c>
      <c r="AM5" s="631"/>
      <c r="AN5" s="631"/>
      <c r="AO5" s="632"/>
      <c r="AP5" s="622" t="s">
        <v>217</v>
      </c>
      <c r="AQ5" s="623"/>
      <c r="AR5" s="623"/>
      <c r="AS5" s="623"/>
      <c r="AT5" s="623"/>
      <c r="AU5" s="623"/>
      <c r="AV5" s="623"/>
      <c r="AW5" s="623"/>
      <c r="AX5" s="623"/>
      <c r="AY5" s="623"/>
      <c r="AZ5" s="623"/>
      <c r="BA5" s="623"/>
      <c r="BB5" s="623"/>
      <c r="BC5" s="623"/>
      <c r="BD5" s="623"/>
      <c r="BE5" s="623"/>
      <c r="BF5" s="624"/>
      <c r="BG5" s="636">
        <v>4489608</v>
      </c>
      <c r="BH5" s="637"/>
      <c r="BI5" s="637"/>
      <c r="BJ5" s="637"/>
      <c r="BK5" s="637"/>
      <c r="BL5" s="637"/>
      <c r="BM5" s="637"/>
      <c r="BN5" s="638"/>
      <c r="BO5" s="639">
        <v>90.2</v>
      </c>
      <c r="BP5" s="639"/>
      <c r="BQ5" s="639"/>
      <c r="BR5" s="639"/>
      <c r="BS5" s="640" t="s">
        <v>121</v>
      </c>
      <c r="BT5" s="640"/>
      <c r="BU5" s="640"/>
      <c r="BV5" s="640"/>
      <c r="BW5" s="640"/>
      <c r="BX5" s="640"/>
      <c r="BY5" s="640"/>
      <c r="BZ5" s="640"/>
      <c r="CA5" s="640"/>
      <c r="CB5" s="644"/>
      <c r="CD5" s="618" t="s">
        <v>212</v>
      </c>
      <c r="CE5" s="619"/>
      <c r="CF5" s="619"/>
      <c r="CG5" s="619"/>
      <c r="CH5" s="619"/>
      <c r="CI5" s="619"/>
      <c r="CJ5" s="619"/>
      <c r="CK5" s="619"/>
      <c r="CL5" s="619"/>
      <c r="CM5" s="619"/>
      <c r="CN5" s="619"/>
      <c r="CO5" s="619"/>
      <c r="CP5" s="619"/>
      <c r="CQ5" s="620"/>
      <c r="CR5" s="618" t="s">
        <v>218</v>
      </c>
      <c r="CS5" s="619"/>
      <c r="CT5" s="619"/>
      <c r="CU5" s="619"/>
      <c r="CV5" s="619"/>
      <c r="CW5" s="619"/>
      <c r="CX5" s="619"/>
      <c r="CY5" s="620"/>
      <c r="CZ5" s="618" t="s">
        <v>210</v>
      </c>
      <c r="DA5" s="619"/>
      <c r="DB5" s="619"/>
      <c r="DC5" s="620"/>
      <c r="DD5" s="618" t="s">
        <v>219</v>
      </c>
      <c r="DE5" s="619"/>
      <c r="DF5" s="619"/>
      <c r="DG5" s="619"/>
      <c r="DH5" s="619"/>
      <c r="DI5" s="619"/>
      <c r="DJ5" s="619"/>
      <c r="DK5" s="619"/>
      <c r="DL5" s="619"/>
      <c r="DM5" s="619"/>
      <c r="DN5" s="619"/>
      <c r="DO5" s="619"/>
      <c r="DP5" s="620"/>
      <c r="DQ5" s="618" t="s">
        <v>220</v>
      </c>
      <c r="DR5" s="619"/>
      <c r="DS5" s="619"/>
      <c r="DT5" s="619"/>
      <c r="DU5" s="619"/>
      <c r="DV5" s="619"/>
      <c r="DW5" s="619"/>
      <c r="DX5" s="619"/>
      <c r="DY5" s="619"/>
      <c r="DZ5" s="619"/>
      <c r="EA5" s="619"/>
      <c r="EB5" s="619"/>
      <c r="EC5" s="620"/>
    </row>
    <row r="6" spans="2:143" ht="11.25" customHeight="1" x14ac:dyDescent="0.15">
      <c r="B6" s="633" t="s">
        <v>221</v>
      </c>
      <c r="C6" s="634"/>
      <c r="D6" s="634"/>
      <c r="E6" s="634"/>
      <c r="F6" s="634"/>
      <c r="G6" s="634"/>
      <c r="H6" s="634"/>
      <c r="I6" s="634"/>
      <c r="J6" s="634"/>
      <c r="K6" s="634"/>
      <c r="L6" s="634"/>
      <c r="M6" s="634"/>
      <c r="N6" s="634"/>
      <c r="O6" s="634"/>
      <c r="P6" s="634"/>
      <c r="Q6" s="635"/>
      <c r="R6" s="636">
        <v>43033</v>
      </c>
      <c r="S6" s="637"/>
      <c r="T6" s="637"/>
      <c r="U6" s="637"/>
      <c r="V6" s="637"/>
      <c r="W6" s="637"/>
      <c r="X6" s="637"/>
      <c r="Y6" s="638"/>
      <c r="Z6" s="639">
        <v>0.4</v>
      </c>
      <c r="AA6" s="639"/>
      <c r="AB6" s="639"/>
      <c r="AC6" s="639"/>
      <c r="AD6" s="640">
        <v>43033</v>
      </c>
      <c r="AE6" s="640"/>
      <c r="AF6" s="640"/>
      <c r="AG6" s="640"/>
      <c r="AH6" s="640"/>
      <c r="AI6" s="640"/>
      <c r="AJ6" s="640"/>
      <c r="AK6" s="640"/>
      <c r="AL6" s="641">
        <v>0.9</v>
      </c>
      <c r="AM6" s="642"/>
      <c r="AN6" s="642"/>
      <c r="AO6" s="643"/>
      <c r="AP6" s="633" t="s">
        <v>222</v>
      </c>
      <c r="AQ6" s="634"/>
      <c r="AR6" s="634"/>
      <c r="AS6" s="634"/>
      <c r="AT6" s="634"/>
      <c r="AU6" s="634"/>
      <c r="AV6" s="634"/>
      <c r="AW6" s="634"/>
      <c r="AX6" s="634"/>
      <c r="AY6" s="634"/>
      <c r="AZ6" s="634"/>
      <c r="BA6" s="634"/>
      <c r="BB6" s="634"/>
      <c r="BC6" s="634"/>
      <c r="BD6" s="634"/>
      <c r="BE6" s="634"/>
      <c r="BF6" s="635"/>
      <c r="BG6" s="636">
        <v>4489608</v>
      </c>
      <c r="BH6" s="637"/>
      <c r="BI6" s="637"/>
      <c r="BJ6" s="637"/>
      <c r="BK6" s="637"/>
      <c r="BL6" s="637"/>
      <c r="BM6" s="637"/>
      <c r="BN6" s="638"/>
      <c r="BO6" s="639">
        <v>90.2</v>
      </c>
      <c r="BP6" s="639"/>
      <c r="BQ6" s="639"/>
      <c r="BR6" s="639"/>
      <c r="BS6" s="640" t="s">
        <v>121</v>
      </c>
      <c r="BT6" s="640"/>
      <c r="BU6" s="640"/>
      <c r="BV6" s="640"/>
      <c r="BW6" s="640"/>
      <c r="BX6" s="640"/>
      <c r="BY6" s="640"/>
      <c r="BZ6" s="640"/>
      <c r="CA6" s="640"/>
      <c r="CB6" s="644"/>
      <c r="CD6" s="622" t="s">
        <v>223</v>
      </c>
      <c r="CE6" s="623"/>
      <c r="CF6" s="623"/>
      <c r="CG6" s="623"/>
      <c r="CH6" s="623"/>
      <c r="CI6" s="623"/>
      <c r="CJ6" s="623"/>
      <c r="CK6" s="623"/>
      <c r="CL6" s="623"/>
      <c r="CM6" s="623"/>
      <c r="CN6" s="623"/>
      <c r="CO6" s="623"/>
      <c r="CP6" s="623"/>
      <c r="CQ6" s="624"/>
      <c r="CR6" s="636">
        <v>89599</v>
      </c>
      <c r="CS6" s="637"/>
      <c r="CT6" s="637"/>
      <c r="CU6" s="637"/>
      <c r="CV6" s="637"/>
      <c r="CW6" s="637"/>
      <c r="CX6" s="637"/>
      <c r="CY6" s="638"/>
      <c r="CZ6" s="630">
        <v>0.8</v>
      </c>
      <c r="DA6" s="631"/>
      <c r="DB6" s="631"/>
      <c r="DC6" s="647"/>
      <c r="DD6" s="645">
        <v>1156</v>
      </c>
      <c r="DE6" s="637"/>
      <c r="DF6" s="637"/>
      <c r="DG6" s="637"/>
      <c r="DH6" s="637"/>
      <c r="DI6" s="637"/>
      <c r="DJ6" s="637"/>
      <c r="DK6" s="637"/>
      <c r="DL6" s="637"/>
      <c r="DM6" s="637"/>
      <c r="DN6" s="637"/>
      <c r="DO6" s="637"/>
      <c r="DP6" s="638"/>
      <c r="DQ6" s="645">
        <v>89599</v>
      </c>
      <c r="DR6" s="637"/>
      <c r="DS6" s="637"/>
      <c r="DT6" s="637"/>
      <c r="DU6" s="637"/>
      <c r="DV6" s="637"/>
      <c r="DW6" s="637"/>
      <c r="DX6" s="637"/>
      <c r="DY6" s="637"/>
      <c r="DZ6" s="637"/>
      <c r="EA6" s="637"/>
      <c r="EB6" s="637"/>
      <c r="EC6" s="646"/>
    </row>
    <row r="7" spans="2:143" ht="11.25" customHeight="1" x14ac:dyDescent="0.15">
      <c r="B7" s="633" t="s">
        <v>224</v>
      </c>
      <c r="C7" s="634"/>
      <c r="D7" s="634"/>
      <c r="E7" s="634"/>
      <c r="F7" s="634"/>
      <c r="G7" s="634"/>
      <c r="H7" s="634"/>
      <c r="I7" s="634"/>
      <c r="J7" s="634"/>
      <c r="K7" s="634"/>
      <c r="L7" s="634"/>
      <c r="M7" s="634"/>
      <c r="N7" s="634"/>
      <c r="O7" s="634"/>
      <c r="P7" s="634"/>
      <c r="Q7" s="635"/>
      <c r="R7" s="636">
        <v>184</v>
      </c>
      <c r="S7" s="637"/>
      <c r="T7" s="637"/>
      <c r="U7" s="637"/>
      <c r="V7" s="637"/>
      <c r="W7" s="637"/>
      <c r="X7" s="637"/>
      <c r="Y7" s="638"/>
      <c r="Z7" s="639">
        <v>0</v>
      </c>
      <c r="AA7" s="639"/>
      <c r="AB7" s="639"/>
      <c r="AC7" s="639"/>
      <c r="AD7" s="640">
        <v>184</v>
      </c>
      <c r="AE7" s="640"/>
      <c r="AF7" s="640"/>
      <c r="AG7" s="640"/>
      <c r="AH7" s="640"/>
      <c r="AI7" s="640"/>
      <c r="AJ7" s="640"/>
      <c r="AK7" s="640"/>
      <c r="AL7" s="641">
        <v>0</v>
      </c>
      <c r="AM7" s="642"/>
      <c r="AN7" s="642"/>
      <c r="AO7" s="643"/>
      <c r="AP7" s="633" t="s">
        <v>225</v>
      </c>
      <c r="AQ7" s="634"/>
      <c r="AR7" s="634"/>
      <c r="AS7" s="634"/>
      <c r="AT7" s="634"/>
      <c r="AU7" s="634"/>
      <c r="AV7" s="634"/>
      <c r="AW7" s="634"/>
      <c r="AX7" s="634"/>
      <c r="AY7" s="634"/>
      <c r="AZ7" s="634"/>
      <c r="BA7" s="634"/>
      <c r="BB7" s="634"/>
      <c r="BC7" s="634"/>
      <c r="BD7" s="634"/>
      <c r="BE7" s="634"/>
      <c r="BF7" s="635"/>
      <c r="BG7" s="636">
        <v>280408</v>
      </c>
      <c r="BH7" s="637"/>
      <c r="BI7" s="637"/>
      <c r="BJ7" s="637"/>
      <c r="BK7" s="637"/>
      <c r="BL7" s="637"/>
      <c r="BM7" s="637"/>
      <c r="BN7" s="638"/>
      <c r="BO7" s="639">
        <v>5.6</v>
      </c>
      <c r="BP7" s="639"/>
      <c r="BQ7" s="639"/>
      <c r="BR7" s="639"/>
      <c r="BS7" s="640" t="s">
        <v>121</v>
      </c>
      <c r="BT7" s="640"/>
      <c r="BU7" s="640"/>
      <c r="BV7" s="640"/>
      <c r="BW7" s="640"/>
      <c r="BX7" s="640"/>
      <c r="BY7" s="640"/>
      <c r="BZ7" s="640"/>
      <c r="CA7" s="640"/>
      <c r="CB7" s="644"/>
      <c r="CD7" s="633" t="s">
        <v>226</v>
      </c>
      <c r="CE7" s="634"/>
      <c r="CF7" s="634"/>
      <c r="CG7" s="634"/>
      <c r="CH7" s="634"/>
      <c r="CI7" s="634"/>
      <c r="CJ7" s="634"/>
      <c r="CK7" s="634"/>
      <c r="CL7" s="634"/>
      <c r="CM7" s="634"/>
      <c r="CN7" s="634"/>
      <c r="CO7" s="634"/>
      <c r="CP7" s="634"/>
      <c r="CQ7" s="635"/>
      <c r="CR7" s="636">
        <v>4742305</v>
      </c>
      <c r="CS7" s="637"/>
      <c r="CT7" s="637"/>
      <c r="CU7" s="637"/>
      <c r="CV7" s="637"/>
      <c r="CW7" s="637"/>
      <c r="CX7" s="637"/>
      <c r="CY7" s="638"/>
      <c r="CZ7" s="639">
        <v>43.1</v>
      </c>
      <c r="DA7" s="639"/>
      <c r="DB7" s="639"/>
      <c r="DC7" s="639"/>
      <c r="DD7" s="645">
        <v>19137</v>
      </c>
      <c r="DE7" s="637"/>
      <c r="DF7" s="637"/>
      <c r="DG7" s="637"/>
      <c r="DH7" s="637"/>
      <c r="DI7" s="637"/>
      <c r="DJ7" s="637"/>
      <c r="DK7" s="637"/>
      <c r="DL7" s="637"/>
      <c r="DM7" s="637"/>
      <c r="DN7" s="637"/>
      <c r="DO7" s="637"/>
      <c r="DP7" s="638"/>
      <c r="DQ7" s="645">
        <v>2873464</v>
      </c>
      <c r="DR7" s="637"/>
      <c r="DS7" s="637"/>
      <c r="DT7" s="637"/>
      <c r="DU7" s="637"/>
      <c r="DV7" s="637"/>
      <c r="DW7" s="637"/>
      <c r="DX7" s="637"/>
      <c r="DY7" s="637"/>
      <c r="DZ7" s="637"/>
      <c r="EA7" s="637"/>
      <c r="EB7" s="637"/>
      <c r="EC7" s="646"/>
    </row>
    <row r="8" spans="2:143" ht="11.25" customHeight="1" x14ac:dyDescent="0.15">
      <c r="B8" s="633" t="s">
        <v>227</v>
      </c>
      <c r="C8" s="634"/>
      <c r="D8" s="634"/>
      <c r="E8" s="634"/>
      <c r="F8" s="634"/>
      <c r="G8" s="634"/>
      <c r="H8" s="634"/>
      <c r="I8" s="634"/>
      <c r="J8" s="634"/>
      <c r="K8" s="634"/>
      <c r="L8" s="634"/>
      <c r="M8" s="634"/>
      <c r="N8" s="634"/>
      <c r="O8" s="634"/>
      <c r="P8" s="634"/>
      <c r="Q8" s="635"/>
      <c r="R8" s="636">
        <v>2149</v>
      </c>
      <c r="S8" s="637"/>
      <c r="T8" s="637"/>
      <c r="U8" s="637"/>
      <c r="V8" s="637"/>
      <c r="W8" s="637"/>
      <c r="X8" s="637"/>
      <c r="Y8" s="638"/>
      <c r="Z8" s="639">
        <v>0</v>
      </c>
      <c r="AA8" s="639"/>
      <c r="AB8" s="639"/>
      <c r="AC8" s="639"/>
      <c r="AD8" s="640">
        <v>2149</v>
      </c>
      <c r="AE8" s="640"/>
      <c r="AF8" s="640"/>
      <c r="AG8" s="640"/>
      <c r="AH8" s="640"/>
      <c r="AI8" s="640"/>
      <c r="AJ8" s="640"/>
      <c r="AK8" s="640"/>
      <c r="AL8" s="641">
        <v>0</v>
      </c>
      <c r="AM8" s="642"/>
      <c r="AN8" s="642"/>
      <c r="AO8" s="643"/>
      <c r="AP8" s="633" t="s">
        <v>228</v>
      </c>
      <c r="AQ8" s="634"/>
      <c r="AR8" s="634"/>
      <c r="AS8" s="634"/>
      <c r="AT8" s="634"/>
      <c r="AU8" s="634"/>
      <c r="AV8" s="634"/>
      <c r="AW8" s="634"/>
      <c r="AX8" s="634"/>
      <c r="AY8" s="634"/>
      <c r="AZ8" s="634"/>
      <c r="BA8" s="634"/>
      <c r="BB8" s="634"/>
      <c r="BC8" s="634"/>
      <c r="BD8" s="634"/>
      <c r="BE8" s="634"/>
      <c r="BF8" s="635"/>
      <c r="BG8" s="636">
        <v>9200</v>
      </c>
      <c r="BH8" s="637"/>
      <c r="BI8" s="637"/>
      <c r="BJ8" s="637"/>
      <c r="BK8" s="637"/>
      <c r="BL8" s="637"/>
      <c r="BM8" s="637"/>
      <c r="BN8" s="638"/>
      <c r="BO8" s="639">
        <v>0.2</v>
      </c>
      <c r="BP8" s="639"/>
      <c r="BQ8" s="639"/>
      <c r="BR8" s="639"/>
      <c r="BS8" s="640" t="s">
        <v>121</v>
      </c>
      <c r="BT8" s="640"/>
      <c r="BU8" s="640"/>
      <c r="BV8" s="640"/>
      <c r="BW8" s="640"/>
      <c r="BX8" s="640"/>
      <c r="BY8" s="640"/>
      <c r="BZ8" s="640"/>
      <c r="CA8" s="640"/>
      <c r="CB8" s="644"/>
      <c r="CD8" s="633" t="s">
        <v>229</v>
      </c>
      <c r="CE8" s="634"/>
      <c r="CF8" s="634"/>
      <c r="CG8" s="634"/>
      <c r="CH8" s="634"/>
      <c r="CI8" s="634"/>
      <c r="CJ8" s="634"/>
      <c r="CK8" s="634"/>
      <c r="CL8" s="634"/>
      <c r="CM8" s="634"/>
      <c r="CN8" s="634"/>
      <c r="CO8" s="634"/>
      <c r="CP8" s="634"/>
      <c r="CQ8" s="635"/>
      <c r="CR8" s="636">
        <v>1332688</v>
      </c>
      <c r="CS8" s="637"/>
      <c r="CT8" s="637"/>
      <c r="CU8" s="637"/>
      <c r="CV8" s="637"/>
      <c r="CW8" s="637"/>
      <c r="CX8" s="637"/>
      <c r="CY8" s="638"/>
      <c r="CZ8" s="639">
        <v>12.1</v>
      </c>
      <c r="DA8" s="639"/>
      <c r="DB8" s="639"/>
      <c r="DC8" s="639"/>
      <c r="DD8" s="645">
        <v>116757</v>
      </c>
      <c r="DE8" s="637"/>
      <c r="DF8" s="637"/>
      <c r="DG8" s="637"/>
      <c r="DH8" s="637"/>
      <c r="DI8" s="637"/>
      <c r="DJ8" s="637"/>
      <c r="DK8" s="637"/>
      <c r="DL8" s="637"/>
      <c r="DM8" s="637"/>
      <c r="DN8" s="637"/>
      <c r="DO8" s="637"/>
      <c r="DP8" s="638"/>
      <c r="DQ8" s="645">
        <v>884680</v>
      </c>
      <c r="DR8" s="637"/>
      <c r="DS8" s="637"/>
      <c r="DT8" s="637"/>
      <c r="DU8" s="637"/>
      <c r="DV8" s="637"/>
      <c r="DW8" s="637"/>
      <c r="DX8" s="637"/>
      <c r="DY8" s="637"/>
      <c r="DZ8" s="637"/>
      <c r="EA8" s="637"/>
      <c r="EB8" s="637"/>
      <c r="EC8" s="646"/>
    </row>
    <row r="9" spans="2:143" ht="11.25" customHeight="1" x14ac:dyDescent="0.15">
      <c r="B9" s="633" t="s">
        <v>230</v>
      </c>
      <c r="C9" s="634"/>
      <c r="D9" s="634"/>
      <c r="E9" s="634"/>
      <c r="F9" s="634"/>
      <c r="G9" s="634"/>
      <c r="H9" s="634"/>
      <c r="I9" s="634"/>
      <c r="J9" s="634"/>
      <c r="K9" s="634"/>
      <c r="L9" s="634"/>
      <c r="M9" s="634"/>
      <c r="N9" s="634"/>
      <c r="O9" s="634"/>
      <c r="P9" s="634"/>
      <c r="Q9" s="635"/>
      <c r="R9" s="636">
        <v>2430</v>
      </c>
      <c r="S9" s="637"/>
      <c r="T9" s="637"/>
      <c r="U9" s="637"/>
      <c r="V9" s="637"/>
      <c r="W9" s="637"/>
      <c r="X9" s="637"/>
      <c r="Y9" s="638"/>
      <c r="Z9" s="639">
        <v>0</v>
      </c>
      <c r="AA9" s="639"/>
      <c r="AB9" s="639"/>
      <c r="AC9" s="639"/>
      <c r="AD9" s="640">
        <v>2430</v>
      </c>
      <c r="AE9" s="640"/>
      <c r="AF9" s="640"/>
      <c r="AG9" s="640"/>
      <c r="AH9" s="640"/>
      <c r="AI9" s="640"/>
      <c r="AJ9" s="640"/>
      <c r="AK9" s="640"/>
      <c r="AL9" s="641">
        <v>0.1</v>
      </c>
      <c r="AM9" s="642"/>
      <c r="AN9" s="642"/>
      <c r="AO9" s="643"/>
      <c r="AP9" s="633" t="s">
        <v>231</v>
      </c>
      <c r="AQ9" s="634"/>
      <c r="AR9" s="634"/>
      <c r="AS9" s="634"/>
      <c r="AT9" s="634"/>
      <c r="AU9" s="634"/>
      <c r="AV9" s="634"/>
      <c r="AW9" s="634"/>
      <c r="AX9" s="634"/>
      <c r="AY9" s="634"/>
      <c r="AZ9" s="634"/>
      <c r="BA9" s="634"/>
      <c r="BB9" s="634"/>
      <c r="BC9" s="634"/>
      <c r="BD9" s="634"/>
      <c r="BE9" s="634"/>
      <c r="BF9" s="635"/>
      <c r="BG9" s="636">
        <v>208377</v>
      </c>
      <c r="BH9" s="637"/>
      <c r="BI9" s="637"/>
      <c r="BJ9" s="637"/>
      <c r="BK9" s="637"/>
      <c r="BL9" s="637"/>
      <c r="BM9" s="637"/>
      <c r="BN9" s="638"/>
      <c r="BO9" s="639">
        <v>4.2</v>
      </c>
      <c r="BP9" s="639"/>
      <c r="BQ9" s="639"/>
      <c r="BR9" s="639"/>
      <c r="BS9" s="640" t="s">
        <v>121</v>
      </c>
      <c r="BT9" s="640"/>
      <c r="BU9" s="640"/>
      <c r="BV9" s="640"/>
      <c r="BW9" s="640"/>
      <c r="BX9" s="640"/>
      <c r="BY9" s="640"/>
      <c r="BZ9" s="640"/>
      <c r="CA9" s="640"/>
      <c r="CB9" s="644"/>
      <c r="CD9" s="633" t="s">
        <v>232</v>
      </c>
      <c r="CE9" s="634"/>
      <c r="CF9" s="634"/>
      <c r="CG9" s="634"/>
      <c r="CH9" s="634"/>
      <c r="CI9" s="634"/>
      <c r="CJ9" s="634"/>
      <c r="CK9" s="634"/>
      <c r="CL9" s="634"/>
      <c r="CM9" s="634"/>
      <c r="CN9" s="634"/>
      <c r="CO9" s="634"/>
      <c r="CP9" s="634"/>
      <c r="CQ9" s="635"/>
      <c r="CR9" s="636">
        <v>870779</v>
      </c>
      <c r="CS9" s="637"/>
      <c r="CT9" s="637"/>
      <c r="CU9" s="637"/>
      <c r="CV9" s="637"/>
      <c r="CW9" s="637"/>
      <c r="CX9" s="637"/>
      <c r="CY9" s="638"/>
      <c r="CZ9" s="639">
        <v>7.9</v>
      </c>
      <c r="DA9" s="639"/>
      <c r="DB9" s="639"/>
      <c r="DC9" s="639"/>
      <c r="DD9" s="645" t="s">
        <v>121</v>
      </c>
      <c r="DE9" s="637"/>
      <c r="DF9" s="637"/>
      <c r="DG9" s="637"/>
      <c r="DH9" s="637"/>
      <c r="DI9" s="637"/>
      <c r="DJ9" s="637"/>
      <c r="DK9" s="637"/>
      <c r="DL9" s="637"/>
      <c r="DM9" s="637"/>
      <c r="DN9" s="637"/>
      <c r="DO9" s="637"/>
      <c r="DP9" s="638"/>
      <c r="DQ9" s="645">
        <v>698287</v>
      </c>
      <c r="DR9" s="637"/>
      <c r="DS9" s="637"/>
      <c r="DT9" s="637"/>
      <c r="DU9" s="637"/>
      <c r="DV9" s="637"/>
      <c r="DW9" s="637"/>
      <c r="DX9" s="637"/>
      <c r="DY9" s="637"/>
      <c r="DZ9" s="637"/>
      <c r="EA9" s="637"/>
      <c r="EB9" s="637"/>
      <c r="EC9" s="646"/>
    </row>
    <row r="10" spans="2:143" ht="11.25" customHeight="1" x14ac:dyDescent="0.15">
      <c r="B10" s="633" t="s">
        <v>233</v>
      </c>
      <c r="C10" s="634"/>
      <c r="D10" s="634"/>
      <c r="E10" s="634"/>
      <c r="F10" s="634"/>
      <c r="G10" s="634"/>
      <c r="H10" s="634"/>
      <c r="I10" s="634"/>
      <c r="J10" s="634"/>
      <c r="K10" s="634"/>
      <c r="L10" s="634"/>
      <c r="M10" s="634"/>
      <c r="N10" s="634"/>
      <c r="O10" s="634"/>
      <c r="P10" s="634"/>
      <c r="Q10" s="635"/>
      <c r="R10" s="636" t="s">
        <v>121</v>
      </c>
      <c r="S10" s="637"/>
      <c r="T10" s="637"/>
      <c r="U10" s="637"/>
      <c r="V10" s="637"/>
      <c r="W10" s="637"/>
      <c r="X10" s="637"/>
      <c r="Y10" s="638"/>
      <c r="Z10" s="639" t="s">
        <v>121</v>
      </c>
      <c r="AA10" s="639"/>
      <c r="AB10" s="639"/>
      <c r="AC10" s="639"/>
      <c r="AD10" s="640" t="s">
        <v>121</v>
      </c>
      <c r="AE10" s="640"/>
      <c r="AF10" s="640"/>
      <c r="AG10" s="640"/>
      <c r="AH10" s="640"/>
      <c r="AI10" s="640"/>
      <c r="AJ10" s="640"/>
      <c r="AK10" s="640"/>
      <c r="AL10" s="641" t="s">
        <v>121</v>
      </c>
      <c r="AM10" s="642"/>
      <c r="AN10" s="642"/>
      <c r="AO10" s="643"/>
      <c r="AP10" s="633" t="s">
        <v>234</v>
      </c>
      <c r="AQ10" s="634"/>
      <c r="AR10" s="634"/>
      <c r="AS10" s="634"/>
      <c r="AT10" s="634"/>
      <c r="AU10" s="634"/>
      <c r="AV10" s="634"/>
      <c r="AW10" s="634"/>
      <c r="AX10" s="634"/>
      <c r="AY10" s="634"/>
      <c r="AZ10" s="634"/>
      <c r="BA10" s="634"/>
      <c r="BB10" s="634"/>
      <c r="BC10" s="634"/>
      <c r="BD10" s="634"/>
      <c r="BE10" s="634"/>
      <c r="BF10" s="635"/>
      <c r="BG10" s="636">
        <v>22134</v>
      </c>
      <c r="BH10" s="637"/>
      <c r="BI10" s="637"/>
      <c r="BJ10" s="637"/>
      <c r="BK10" s="637"/>
      <c r="BL10" s="637"/>
      <c r="BM10" s="637"/>
      <c r="BN10" s="638"/>
      <c r="BO10" s="639">
        <v>0.4</v>
      </c>
      <c r="BP10" s="639"/>
      <c r="BQ10" s="639"/>
      <c r="BR10" s="639"/>
      <c r="BS10" s="640" t="s">
        <v>121</v>
      </c>
      <c r="BT10" s="640"/>
      <c r="BU10" s="640"/>
      <c r="BV10" s="640"/>
      <c r="BW10" s="640"/>
      <c r="BX10" s="640"/>
      <c r="BY10" s="640"/>
      <c r="BZ10" s="640"/>
      <c r="CA10" s="640"/>
      <c r="CB10" s="644"/>
      <c r="CD10" s="633" t="s">
        <v>235</v>
      </c>
      <c r="CE10" s="634"/>
      <c r="CF10" s="634"/>
      <c r="CG10" s="634"/>
      <c r="CH10" s="634"/>
      <c r="CI10" s="634"/>
      <c r="CJ10" s="634"/>
      <c r="CK10" s="634"/>
      <c r="CL10" s="634"/>
      <c r="CM10" s="634"/>
      <c r="CN10" s="634"/>
      <c r="CO10" s="634"/>
      <c r="CP10" s="634"/>
      <c r="CQ10" s="635"/>
      <c r="CR10" s="636">
        <v>30</v>
      </c>
      <c r="CS10" s="637"/>
      <c r="CT10" s="637"/>
      <c r="CU10" s="637"/>
      <c r="CV10" s="637"/>
      <c r="CW10" s="637"/>
      <c r="CX10" s="637"/>
      <c r="CY10" s="638"/>
      <c r="CZ10" s="639">
        <v>0</v>
      </c>
      <c r="DA10" s="639"/>
      <c r="DB10" s="639"/>
      <c r="DC10" s="639"/>
      <c r="DD10" s="645" t="s">
        <v>121</v>
      </c>
      <c r="DE10" s="637"/>
      <c r="DF10" s="637"/>
      <c r="DG10" s="637"/>
      <c r="DH10" s="637"/>
      <c r="DI10" s="637"/>
      <c r="DJ10" s="637"/>
      <c r="DK10" s="637"/>
      <c r="DL10" s="637"/>
      <c r="DM10" s="637"/>
      <c r="DN10" s="637"/>
      <c r="DO10" s="637"/>
      <c r="DP10" s="638"/>
      <c r="DQ10" s="645">
        <v>30</v>
      </c>
      <c r="DR10" s="637"/>
      <c r="DS10" s="637"/>
      <c r="DT10" s="637"/>
      <c r="DU10" s="637"/>
      <c r="DV10" s="637"/>
      <c r="DW10" s="637"/>
      <c r="DX10" s="637"/>
      <c r="DY10" s="637"/>
      <c r="DZ10" s="637"/>
      <c r="EA10" s="637"/>
      <c r="EB10" s="637"/>
      <c r="EC10" s="646"/>
    </row>
    <row r="11" spans="2:143" ht="11.25" customHeight="1" x14ac:dyDescent="0.15">
      <c r="B11" s="633" t="s">
        <v>236</v>
      </c>
      <c r="C11" s="634"/>
      <c r="D11" s="634"/>
      <c r="E11" s="634"/>
      <c r="F11" s="634"/>
      <c r="G11" s="634"/>
      <c r="H11" s="634"/>
      <c r="I11" s="634"/>
      <c r="J11" s="634"/>
      <c r="K11" s="634"/>
      <c r="L11" s="634"/>
      <c r="M11" s="634"/>
      <c r="N11" s="634"/>
      <c r="O11" s="634"/>
      <c r="P11" s="634"/>
      <c r="Q11" s="635"/>
      <c r="R11" s="636">
        <v>148579</v>
      </c>
      <c r="S11" s="637"/>
      <c r="T11" s="637"/>
      <c r="U11" s="637"/>
      <c r="V11" s="637"/>
      <c r="W11" s="637"/>
      <c r="X11" s="637"/>
      <c r="Y11" s="638"/>
      <c r="Z11" s="641">
        <v>1.3</v>
      </c>
      <c r="AA11" s="642"/>
      <c r="AB11" s="642"/>
      <c r="AC11" s="648"/>
      <c r="AD11" s="645">
        <v>148579</v>
      </c>
      <c r="AE11" s="637"/>
      <c r="AF11" s="637"/>
      <c r="AG11" s="637"/>
      <c r="AH11" s="637"/>
      <c r="AI11" s="637"/>
      <c r="AJ11" s="637"/>
      <c r="AK11" s="638"/>
      <c r="AL11" s="641">
        <v>3.2</v>
      </c>
      <c r="AM11" s="642"/>
      <c r="AN11" s="642"/>
      <c r="AO11" s="643"/>
      <c r="AP11" s="633" t="s">
        <v>237</v>
      </c>
      <c r="AQ11" s="634"/>
      <c r="AR11" s="634"/>
      <c r="AS11" s="634"/>
      <c r="AT11" s="634"/>
      <c r="AU11" s="634"/>
      <c r="AV11" s="634"/>
      <c r="AW11" s="634"/>
      <c r="AX11" s="634"/>
      <c r="AY11" s="634"/>
      <c r="AZ11" s="634"/>
      <c r="BA11" s="634"/>
      <c r="BB11" s="634"/>
      <c r="BC11" s="634"/>
      <c r="BD11" s="634"/>
      <c r="BE11" s="634"/>
      <c r="BF11" s="635"/>
      <c r="BG11" s="636">
        <v>40697</v>
      </c>
      <c r="BH11" s="637"/>
      <c r="BI11" s="637"/>
      <c r="BJ11" s="637"/>
      <c r="BK11" s="637"/>
      <c r="BL11" s="637"/>
      <c r="BM11" s="637"/>
      <c r="BN11" s="638"/>
      <c r="BO11" s="639">
        <v>0.8</v>
      </c>
      <c r="BP11" s="639"/>
      <c r="BQ11" s="639"/>
      <c r="BR11" s="639"/>
      <c r="BS11" s="640" t="s">
        <v>121</v>
      </c>
      <c r="BT11" s="640"/>
      <c r="BU11" s="640"/>
      <c r="BV11" s="640"/>
      <c r="BW11" s="640"/>
      <c r="BX11" s="640"/>
      <c r="BY11" s="640"/>
      <c r="BZ11" s="640"/>
      <c r="CA11" s="640"/>
      <c r="CB11" s="644"/>
      <c r="CD11" s="633" t="s">
        <v>238</v>
      </c>
      <c r="CE11" s="634"/>
      <c r="CF11" s="634"/>
      <c r="CG11" s="634"/>
      <c r="CH11" s="634"/>
      <c r="CI11" s="634"/>
      <c r="CJ11" s="634"/>
      <c r="CK11" s="634"/>
      <c r="CL11" s="634"/>
      <c r="CM11" s="634"/>
      <c r="CN11" s="634"/>
      <c r="CO11" s="634"/>
      <c r="CP11" s="634"/>
      <c r="CQ11" s="635"/>
      <c r="CR11" s="636">
        <v>723019</v>
      </c>
      <c r="CS11" s="637"/>
      <c r="CT11" s="637"/>
      <c r="CU11" s="637"/>
      <c r="CV11" s="637"/>
      <c r="CW11" s="637"/>
      <c r="CX11" s="637"/>
      <c r="CY11" s="638"/>
      <c r="CZ11" s="639">
        <v>6.6</v>
      </c>
      <c r="DA11" s="639"/>
      <c r="DB11" s="639"/>
      <c r="DC11" s="639"/>
      <c r="DD11" s="645">
        <v>179947</v>
      </c>
      <c r="DE11" s="637"/>
      <c r="DF11" s="637"/>
      <c r="DG11" s="637"/>
      <c r="DH11" s="637"/>
      <c r="DI11" s="637"/>
      <c r="DJ11" s="637"/>
      <c r="DK11" s="637"/>
      <c r="DL11" s="637"/>
      <c r="DM11" s="637"/>
      <c r="DN11" s="637"/>
      <c r="DO11" s="637"/>
      <c r="DP11" s="638"/>
      <c r="DQ11" s="645">
        <v>382164</v>
      </c>
      <c r="DR11" s="637"/>
      <c r="DS11" s="637"/>
      <c r="DT11" s="637"/>
      <c r="DU11" s="637"/>
      <c r="DV11" s="637"/>
      <c r="DW11" s="637"/>
      <c r="DX11" s="637"/>
      <c r="DY11" s="637"/>
      <c r="DZ11" s="637"/>
      <c r="EA11" s="637"/>
      <c r="EB11" s="637"/>
      <c r="EC11" s="646"/>
    </row>
    <row r="12" spans="2:143" ht="11.25" customHeight="1" x14ac:dyDescent="0.15">
      <c r="B12" s="633" t="s">
        <v>239</v>
      </c>
      <c r="C12" s="634"/>
      <c r="D12" s="634"/>
      <c r="E12" s="634"/>
      <c r="F12" s="634"/>
      <c r="G12" s="634"/>
      <c r="H12" s="634"/>
      <c r="I12" s="634"/>
      <c r="J12" s="634"/>
      <c r="K12" s="634"/>
      <c r="L12" s="634"/>
      <c r="M12" s="634"/>
      <c r="N12" s="634"/>
      <c r="O12" s="634"/>
      <c r="P12" s="634"/>
      <c r="Q12" s="635"/>
      <c r="R12" s="636" t="s">
        <v>121</v>
      </c>
      <c r="S12" s="637"/>
      <c r="T12" s="637"/>
      <c r="U12" s="637"/>
      <c r="V12" s="637"/>
      <c r="W12" s="637"/>
      <c r="X12" s="637"/>
      <c r="Y12" s="638"/>
      <c r="Z12" s="639" t="s">
        <v>121</v>
      </c>
      <c r="AA12" s="639"/>
      <c r="AB12" s="639"/>
      <c r="AC12" s="639"/>
      <c r="AD12" s="640" t="s">
        <v>121</v>
      </c>
      <c r="AE12" s="640"/>
      <c r="AF12" s="640"/>
      <c r="AG12" s="640"/>
      <c r="AH12" s="640"/>
      <c r="AI12" s="640"/>
      <c r="AJ12" s="640"/>
      <c r="AK12" s="640"/>
      <c r="AL12" s="641" t="s">
        <v>121</v>
      </c>
      <c r="AM12" s="642"/>
      <c r="AN12" s="642"/>
      <c r="AO12" s="643"/>
      <c r="AP12" s="633" t="s">
        <v>240</v>
      </c>
      <c r="AQ12" s="634"/>
      <c r="AR12" s="634"/>
      <c r="AS12" s="634"/>
      <c r="AT12" s="634"/>
      <c r="AU12" s="634"/>
      <c r="AV12" s="634"/>
      <c r="AW12" s="634"/>
      <c r="AX12" s="634"/>
      <c r="AY12" s="634"/>
      <c r="AZ12" s="634"/>
      <c r="BA12" s="634"/>
      <c r="BB12" s="634"/>
      <c r="BC12" s="634"/>
      <c r="BD12" s="634"/>
      <c r="BE12" s="634"/>
      <c r="BF12" s="635"/>
      <c r="BG12" s="636">
        <v>4142561</v>
      </c>
      <c r="BH12" s="637"/>
      <c r="BI12" s="637"/>
      <c r="BJ12" s="637"/>
      <c r="BK12" s="637"/>
      <c r="BL12" s="637"/>
      <c r="BM12" s="637"/>
      <c r="BN12" s="638"/>
      <c r="BO12" s="639">
        <v>83.2</v>
      </c>
      <c r="BP12" s="639"/>
      <c r="BQ12" s="639"/>
      <c r="BR12" s="639"/>
      <c r="BS12" s="640" t="s">
        <v>121</v>
      </c>
      <c r="BT12" s="640"/>
      <c r="BU12" s="640"/>
      <c r="BV12" s="640"/>
      <c r="BW12" s="640"/>
      <c r="BX12" s="640"/>
      <c r="BY12" s="640"/>
      <c r="BZ12" s="640"/>
      <c r="CA12" s="640"/>
      <c r="CB12" s="644"/>
      <c r="CD12" s="633" t="s">
        <v>241</v>
      </c>
      <c r="CE12" s="634"/>
      <c r="CF12" s="634"/>
      <c r="CG12" s="634"/>
      <c r="CH12" s="634"/>
      <c r="CI12" s="634"/>
      <c r="CJ12" s="634"/>
      <c r="CK12" s="634"/>
      <c r="CL12" s="634"/>
      <c r="CM12" s="634"/>
      <c r="CN12" s="634"/>
      <c r="CO12" s="634"/>
      <c r="CP12" s="634"/>
      <c r="CQ12" s="635"/>
      <c r="CR12" s="636">
        <v>732193</v>
      </c>
      <c r="CS12" s="637"/>
      <c r="CT12" s="637"/>
      <c r="CU12" s="637"/>
      <c r="CV12" s="637"/>
      <c r="CW12" s="637"/>
      <c r="CX12" s="637"/>
      <c r="CY12" s="638"/>
      <c r="CZ12" s="639">
        <v>6.7</v>
      </c>
      <c r="DA12" s="639"/>
      <c r="DB12" s="639"/>
      <c r="DC12" s="639"/>
      <c r="DD12" s="645">
        <v>7185</v>
      </c>
      <c r="DE12" s="637"/>
      <c r="DF12" s="637"/>
      <c r="DG12" s="637"/>
      <c r="DH12" s="637"/>
      <c r="DI12" s="637"/>
      <c r="DJ12" s="637"/>
      <c r="DK12" s="637"/>
      <c r="DL12" s="637"/>
      <c r="DM12" s="637"/>
      <c r="DN12" s="637"/>
      <c r="DO12" s="637"/>
      <c r="DP12" s="638"/>
      <c r="DQ12" s="645">
        <v>581582</v>
      </c>
      <c r="DR12" s="637"/>
      <c r="DS12" s="637"/>
      <c r="DT12" s="637"/>
      <c r="DU12" s="637"/>
      <c r="DV12" s="637"/>
      <c r="DW12" s="637"/>
      <c r="DX12" s="637"/>
      <c r="DY12" s="637"/>
      <c r="DZ12" s="637"/>
      <c r="EA12" s="637"/>
      <c r="EB12" s="637"/>
      <c r="EC12" s="646"/>
    </row>
    <row r="13" spans="2:143" ht="11.25" customHeight="1" x14ac:dyDescent="0.15">
      <c r="B13" s="633" t="s">
        <v>242</v>
      </c>
      <c r="C13" s="634"/>
      <c r="D13" s="634"/>
      <c r="E13" s="634"/>
      <c r="F13" s="634"/>
      <c r="G13" s="634"/>
      <c r="H13" s="634"/>
      <c r="I13" s="634"/>
      <c r="J13" s="634"/>
      <c r="K13" s="634"/>
      <c r="L13" s="634"/>
      <c r="M13" s="634"/>
      <c r="N13" s="634"/>
      <c r="O13" s="634"/>
      <c r="P13" s="634"/>
      <c r="Q13" s="635"/>
      <c r="R13" s="636" t="s">
        <v>121</v>
      </c>
      <c r="S13" s="637"/>
      <c r="T13" s="637"/>
      <c r="U13" s="637"/>
      <c r="V13" s="637"/>
      <c r="W13" s="637"/>
      <c r="X13" s="637"/>
      <c r="Y13" s="638"/>
      <c r="Z13" s="639" t="s">
        <v>121</v>
      </c>
      <c r="AA13" s="639"/>
      <c r="AB13" s="639"/>
      <c r="AC13" s="639"/>
      <c r="AD13" s="640" t="s">
        <v>121</v>
      </c>
      <c r="AE13" s="640"/>
      <c r="AF13" s="640"/>
      <c r="AG13" s="640"/>
      <c r="AH13" s="640"/>
      <c r="AI13" s="640"/>
      <c r="AJ13" s="640"/>
      <c r="AK13" s="640"/>
      <c r="AL13" s="641" t="s">
        <v>121</v>
      </c>
      <c r="AM13" s="642"/>
      <c r="AN13" s="642"/>
      <c r="AO13" s="643"/>
      <c r="AP13" s="633" t="s">
        <v>243</v>
      </c>
      <c r="AQ13" s="634"/>
      <c r="AR13" s="634"/>
      <c r="AS13" s="634"/>
      <c r="AT13" s="634"/>
      <c r="AU13" s="634"/>
      <c r="AV13" s="634"/>
      <c r="AW13" s="634"/>
      <c r="AX13" s="634"/>
      <c r="AY13" s="634"/>
      <c r="AZ13" s="634"/>
      <c r="BA13" s="634"/>
      <c r="BB13" s="634"/>
      <c r="BC13" s="634"/>
      <c r="BD13" s="634"/>
      <c r="BE13" s="634"/>
      <c r="BF13" s="635"/>
      <c r="BG13" s="636">
        <v>4142561</v>
      </c>
      <c r="BH13" s="637"/>
      <c r="BI13" s="637"/>
      <c r="BJ13" s="637"/>
      <c r="BK13" s="637"/>
      <c r="BL13" s="637"/>
      <c r="BM13" s="637"/>
      <c r="BN13" s="638"/>
      <c r="BO13" s="639">
        <v>83.2</v>
      </c>
      <c r="BP13" s="639"/>
      <c r="BQ13" s="639"/>
      <c r="BR13" s="639"/>
      <c r="BS13" s="640" t="s">
        <v>121</v>
      </c>
      <c r="BT13" s="640"/>
      <c r="BU13" s="640"/>
      <c r="BV13" s="640"/>
      <c r="BW13" s="640"/>
      <c r="BX13" s="640"/>
      <c r="BY13" s="640"/>
      <c r="BZ13" s="640"/>
      <c r="CA13" s="640"/>
      <c r="CB13" s="644"/>
      <c r="CD13" s="633" t="s">
        <v>244</v>
      </c>
      <c r="CE13" s="634"/>
      <c r="CF13" s="634"/>
      <c r="CG13" s="634"/>
      <c r="CH13" s="634"/>
      <c r="CI13" s="634"/>
      <c r="CJ13" s="634"/>
      <c r="CK13" s="634"/>
      <c r="CL13" s="634"/>
      <c r="CM13" s="634"/>
      <c r="CN13" s="634"/>
      <c r="CO13" s="634"/>
      <c r="CP13" s="634"/>
      <c r="CQ13" s="635"/>
      <c r="CR13" s="636">
        <v>947468</v>
      </c>
      <c r="CS13" s="637"/>
      <c r="CT13" s="637"/>
      <c r="CU13" s="637"/>
      <c r="CV13" s="637"/>
      <c r="CW13" s="637"/>
      <c r="CX13" s="637"/>
      <c r="CY13" s="638"/>
      <c r="CZ13" s="639">
        <v>8.6</v>
      </c>
      <c r="DA13" s="639"/>
      <c r="DB13" s="639"/>
      <c r="DC13" s="639"/>
      <c r="DD13" s="645">
        <v>504282</v>
      </c>
      <c r="DE13" s="637"/>
      <c r="DF13" s="637"/>
      <c r="DG13" s="637"/>
      <c r="DH13" s="637"/>
      <c r="DI13" s="637"/>
      <c r="DJ13" s="637"/>
      <c r="DK13" s="637"/>
      <c r="DL13" s="637"/>
      <c r="DM13" s="637"/>
      <c r="DN13" s="637"/>
      <c r="DO13" s="637"/>
      <c r="DP13" s="638"/>
      <c r="DQ13" s="645">
        <v>529444</v>
      </c>
      <c r="DR13" s="637"/>
      <c r="DS13" s="637"/>
      <c r="DT13" s="637"/>
      <c r="DU13" s="637"/>
      <c r="DV13" s="637"/>
      <c r="DW13" s="637"/>
      <c r="DX13" s="637"/>
      <c r="DY13" s="637"/>
      <c r="DZ13" s="637"/>
      <c r="EA13" s="637"/>
      <c r="EB13" s="637"/>
      <c r="EC13" s="646"/>
    </row>
    <row r="14" spans="2:143" ht="11.25" customHeight="1" x14ac:dyDescent="0.15">
      <c r="B14" s="633" t="s">
        <v>245</v>
      </c>
      <c r="C14" s="634"/>
      <c r="D14" s="634"/>
      <c r="E14" s="634"/>
      <c r="F14" s="634"/>
      <c r="G14" s="634"/>
      <c r="H14" s="634"/>
      <c r="I14" s="634"/>
      <c r="J14" s="634"/>
      <c r="K14" s="634"/>
      <c r="L14" s="634"/>
      <c r="M14" s="634"/>
      <c r="N14" s="634"/>
      <c r="O14" s="634"/>
      <c r="P14" s="634"/>
      <c r="Q14" s="635"/>
      <c r="R14" s="636">
        <v>259</v>
      </c>
      <c r="S14" s="637"/>
      <c r="T14" s="637"/>
      <c r="U14" s="637"/>
      <c r="V14" s="637"/>
      <c r="W14" s="637"/>
      <c r="X14" s="637"/>
      <c r="Y14" s="638"/>
      <c r="Z14" s="639">
        <v>0</v>
      </c>
      <c r="AA14" s="639"/>
      <c r="AB14" s="639"/>
      <c r="AC14" s="639"/>
      <c r="AD14" s="640">
        <v>259</v>
      </c>
      <c r="AE14" s="640"/>
      <c r="AF14" s="640"/>
      <c r="AG14" s="640"/>
      <c r="AH14" s="640"/>
      <c r="AI14" s="640"/>
      <c r="AJ14" s="640"/>
      <c r="AK14" s="640"/>
      <c r="AL14" s="641">
        <v>0</v>
      </c>
      <c r="AM14" s="642"/>
      <c r="AN14" s="642"/>
      <c r="AO14" s="643"/>
      <c r="AP14" s="633" t="s">
        <v>246</v>
      </c>
      <c r="AQ14" s="634"/>
      <c r="AR14" s="634"/>
      <c r="AS14" s="634"/>
      <c r="AT14" s="634"/>
      <c r="AU14" s="634"/>
      <c r="AV14" s="634"/>
      <c r="AW14" s="634"/>
      <c r="AX14" s="634"/>
      <c r="AY14" s="634"/>
      <c r="AZ14" s="634"/>
      <c r="BA14" s="634"/>
      <c r="BB14" s="634"/>
      <c r="BC14" s="634"/>
      <c r="BD14" s="634"/>
      <c r="BE14" s="634"/>
      <c r="BF14" s="635"/>
      <c r="BG14" s="636">
        <v>28526</v>
      </c>
      <c r="BH14" s="637"/>
      <c r="BI14" s="637"/>
      <c r="BJ14" s="637"/>
      <c r="BK14" s="637"/>
      <c r="BL14" s="637"/>
      <c r="BM14" s="637"/>
      <c r="BN14" s="638"/>
      <c r="BO14" s="639">
        <v>0.6</v>
      </c>
      <c r="BP14" s="639"/>
      <c r="BQ14" s="639"/>
      <c r="BR14" s="639"/>
      <c r="BS14" s="640" t="s">
        <v>121</v>
      </c>
      <c r="BT14" s="640"/>
      <c r="BU14" s="640"/>
      <c r="BV14" s="640"/>
      <c r="BW14" s="640"/>
      <c r="BX14" s="640"/>
      <c r="BY14" s="640"/>
      <c r="BZ14" s="640"/>
      <c r="CA14" s="640"/>
      <c r="CB14" s="644"/>
      <c r="CD14" s="633" t="s">
        <v>247</v>
      </c>
      <c r="CE14" s="634"/>
      <c r="CF14" s="634"/>
      <c r="CG14" s="634"/>
      <c r="CH14" s="634"/>
      <c r="CI14" s="634"/>
      <c r="CJ14" s="634"/>
      <c r="CK14" s="634"/>
      <c r="CL14" s="634"/>
      <c r="CM14" s="634"/>
      <c r="CN14" s="634"/>
      <c r="CO14" s="634"/>
      <c r="CP14" s="634"/>
      <c r="CQ14" s="635"/>
      <c r="CR14" s="636">
        <v>444688</v>
      </c>
      <c r="CS14" s="637"/>
      <c r="CT14" s="637"/>
      <c r="CU14" s="637"/>
      <c r="CV14" s="637"/>
      <c r="CW14" s="637"/>
      <c r="CX14" s="637"/>
      <c r="CY14" s="638"/>
      <c r="CZ14" s="639">
        <v>4</v>
      </c>
      <c r="DA14" s="639"/>
      <c r="DB14" s="639"/>
      <c r="DC14" s="639"/>
      <c r="DD14" s="645">
        <v>16024</v>
      </c>
      <c r="DE14" s="637"/>
      <c r="DF14" s="637"/>
      <c r="DG14" s="637"/>
      <c r="DH14" s="637"/>
      <c r="DI14" s="637"/>
      <c r="DJ14" s="637"/>
      <c r="DK14" s="637"/>
      <c r="DL14" s="637"/>
      <c r="DM14" s="637"/>
      <c r="DN14" s="637"/>
      <c r="DO14" s="637"/>
      <c r="DP14" s="638"/>
      <c r="DQ14" s="645">
        <v>134136</v>
      </c>
      <c r="DR14" s="637"/>
      <c r="DS14" s="637"/>
      <c r="DT14" s="637"/>
      <c r="DU14" s="637"/>
      <c r="DV14" s="637"/>
      <c r="DW14" s="637"/>
      <c r="DX14" s="637"/>
      <c r="DY14" s="637"/>
      <c r="DZ14" s="637"/>
      <c r="EA14" s="637"/>
      <c r="EB14" s="637"/>
      <c r="EC14" s="646"/>
    </row>
    <row r="15" spans="2:143" ht="11.25" customHeight="1" x14ac:dyDescent="0.15">
      <c r="B15" s="633" t="s">
        <v>248</v>
      </c>
      <c r="C15" s="634"/>
      <c r="D15" s="634"/>
      <c r="E15" s="634"/>
      <c r="F15" s="634"/>
      <c r="G15" s="634"/>
      <c r="H15" s="634"/>
      <c r="I15" s="634"/>
      <c r="J15" s="634"/>
      <c r="K15" s="634"/>
      <c r="L15" s="634"/>
      <c r="M15" s="634"/>
      <c r="N15" s="634"/>
      <c r="O15" s="634"/>
      <c r="P15" s="634"/>
      <c r="Q15" s="635"/>
      <c r="R15" s="636" t="s">
        <v>121</v>
      </c>
      <c r="S15" s="637"/>
      <c r="T15" s="637"/>
      <c r="U15" s="637"/>
      <c r="V15" s="637"/>
      <c r="W15" s="637"/>
      <c r="X15" s="637"/>
      <c r="Y15" s="638"/>
      <c r="Z15" s="639" t="s">
        <v>121</v>
      </c>
      <c r="AA15" s="639"/>
      <c r="AB15" s="639"/>
      <c r="AC15" s="639"/>
      <c r="AD15" s="640" t="s">
        <v>121</v>
      </c>
      <c r="AE15" s="640"/>
      <c r="AF15" s="640"/>
      <c r="AG15" s="640"/>
      <c r="AH15" s="640"/>
      <c r="AI15" s="640"/>
      <c r="AJ15" s="640"/>
      <c r="AK15" s="640"/>
      <c r="AL15" s="641" t="s">
        <v>121</v>
      </c>
      <c r="AM15" s="642"/>
      <c r="AN15" s="642"/>
      <c r="AO15" s="643"/>
      <c r="AP15" s="633" t="s">
        <v>249</v>
      </c>
      <c r="AQ15" s="634"/>
      <c r="AR15" s="634"/>
      <c r="AS15" s="634"/>
      <c r="AT15" s="634"/>
      <c r="AU15" s="634"/>
      <c r="AV15" s="634"/>
      <c r="AW15" s="634"/>
      <c r="AX15" s="634"/>
      <c r="AY15" s="634"/>
      <c r="AZ15" s="634"/>
      <c r="BA15" s="634"/>
      <c r="BB15" s="634"/>
      <c r="BC15" s="634"/>
      <c r="BD15" s="634"/>
      <c r="BE15" s="634"/>
      <c r="BF15" s="635"/>
      <c r="BG15" s="636">
        <v>38113</v>
      </c>
      <c r="BH15" s="637"/>
      <c r="BI15" s="637"/>
      <c r="BJ15" s="637"/>
      <c r="BK15" s="637"/>
      <c r="BL15" s="637"/>
      <c r="BM15" s="637"/>
      <c r="BN15" s="638"/>
      <c r="BO15" s="639">
        <v>0.8</v>
      </c>
      <c r="BP15" s="639"/>
      <c r="BQ15" s="639"/>
      <c r="BR15" s="639"/>
      <c r="BS15" s="640" t="s">
        <v>121</v>
      </c>
      <c r="BT15" s="640"/>
      <c r="BU15" s="640"/>
      <c r="BV15" s="640"/>
      <c r="BW15" s="640"/>
      <c r="BX15" s="640"/>
      <c r="BY15" s="640"/>
      <c r="BZ15" s="640"/>
      <c r="CA15" s="640"/>
      <c r="CB15" s="644"/>
      <c r="CD15" s="633" t="s">
        <v>250</v>
      </c>
      <c r="CE15" s="634"/>
      <c r="CF15" s="634"/>
      <c r="CG15" s="634"/>
      <c r="CH15" s="634"/>
      <c r="CI15" s="634"/>
      <c r="CJ15" s="634"/>
      <c r="CK15" s="634"/>
      <c r="CL15" s="634"/>
      <c r="CM15" s="634"/>
      <c r="CN15" s="634"/>
      <c r="CO15" s="634"/>
      <c r="CP15" s="634"/>
      <c r="CQ15" s="635"/>
      <c r="CR15" s="636">
        <v>1032119</v>
      </c>
      <c r="CS15" s="637"/>
      <c r="CT15" s="637"/>
      <c r="CU15" s="637"/>
      <c r="CV15" s="637"/>
      <c r="CW15" s="637"/>
      <c r="CX15" s="637"/>
      <c r="CY15" s="638"/>
      <c r="CZ15" s="639">
        <v>9.4</v>
      </c>
      <c r="DA15" s="639"/>
      <c r="DB15" s="639"/>
      <c r="DC15" s="639"/>
      <c r="DD15" s="645">
        <v>283153</v>
      </c>
      <c r="DE15" s="637"/>
      <c r="DF15" s="637"/>
      <c r="DG15" s="637"/>
      <c r="DH15" s="637"/>
      <c r="DI15" s="637"/>
      <c r="DJ15" s="637"/>
      <c r="DK15" s="637"/>
      <c r="DL15" s="637"/>
      <c r="DM15" s="637"/>
      <c r="DN15" s="637"/>
      <c r="DO15" s="637"/>
      <c r="DP15" s="638"/>
      <c r="DQ15" s="645">
        <v>522385</v>
      </c>
      <c r="DR15" s="637"/>
      <c r="DS15" s="637"/>
      <c r="DT15" s="637"/>
      <c r="DU15" s="637"/>
      <c r="DV15" s="637"/>
      <c r="DW15" s="637"/>
      <c r="DX15" s="637"/>
      <c r="DY15" s="637"/>
      <c r="DZ15" s="637"/>
      <c r="EA15" s="637"/>
      <c r="EB15" s="637"/>
      <c r="EC15" s="646"/>
    </row>
    <row r="16" spans="2:143" ht="11.25" customHeight="1" x14ac:dyDescent="0.15">
      <c r="B16" s="633" t="s">
        <v>251</v>
      </c>
      <c r="C16" s="634"/>
      <c r="D16" s="634"/>
      <c r="E16" s="634"/>
      <c r="F16" s="634"/>
      <c r="G16" s="634"/>
      <c r="H16" s="634"/>
      <c r="I16" s="634"/>
      <c r="J16" s="634"/>
      <c r="K16" s="634"/>
      <c r="L16" s="634"/>
      <c r="M16" s="634"/>
      <c r="N16" s="634"/>
      <c r="O16" s="634"/>
      <c r="P16" s="634"/>
      <c r="Q16" s="635"/>
      <c r="R16" s="636">
        <v>3572</v>
      </c>
      <c r="S16" s="637"/>
      <c r="T16" s="637"/>
      <c r="U16" s="637"/>
      <c r="V16" s="637"/>
      <c r="W16" s="637"/>
      <c r="X16" s="637"/>
      <c r="Y16" s="638"/>
      <c r="Z16" s="639">
        <v>0</v>
      </c>
      <c r="AA16" s="639"/>
      <c r="AB16" s="639"/>
      <c r="AC16" s="639"/>
      <c r="AD16" s="640">
        <v>3572</v>
      </c>
      <c r="AE16" s="640"/>
      <c r="AF16" s="640"/>
      <c r="AG16" s="640"/>
      <c r="AH16" s="640"/>
      <c r="AI16" s="640"/>
      <c r="AJ16" s="640"/>
      <c r="AK16" s="640"/>
      <c r="AL16" s="641">
        <v>0.1</v>
      </c>
      <c r="AM16" s="642"/>
      <c r="AN16" s="642"/>
      <c r="AO16" s="643"/>
      <c r="AP16" s="633" t="s">
        <v>252</v>
      </c>
      <c r="AQ16" s="634"/>
      <c r="AR16" s="634"/>
      <c r="AS16" s="634"/>
      <c r="AT16" s="634"/>
      <c r="AU16" s="634"/>
      <c r="AV16" s="634"/>
      <c r="AW16" s="634"/>
      <c r="AX16" s="634"/>
      <c r="AY16" s="634"/>
      <c r="AZ16" s="634"/>
      <c r="BA16" s="634"/>
      <c r="BB16" s="634"/>
      <c r="BC16" s="634"/>
      <c r="BD16" s="634"/>
      <c r="BE16" s="634"/>
      <c r="BF16" s="635"/>
      <c r="BG16" s="636" t="s">
        <v>121</v>
      </c>
      <c r="BH16" s="637"/>
      <c r="BI16" s="637"/>
      <c r="BJ16" s="637"/>
      <c r="BK16" s="637"/>
      <c r="BL16" s="637"/>
      <c r="BM16" s="637"/>
      <c r="BN16" s="638"/>
      <c r="BO16" s="639" t="s">
        <v>121</v>
      </c>
      <c r="BP16" s="639"/>
      <c r="BQ16" s="639"/>
      <c r="BR16" s="639"/>
      <c r="BS16" s="640" t="s">
        <v>121</v>
      </c>
      <c r="BT16" s="640"/>
      <c r="BU16" s="640"/>
      <c r="BV16" s="640"/>
      <c r="BW16" s="640"/>
      <c r="BX16" s="640"/>
      <c r="BY16" s="640"/>
      <c r="BZ16" s="640"/>
      <c r="CA16" s="640"/>
      <c r="CB16" s="644"/>
      <c r="CD16" s="633" t="s">
        <v>253</v>
      </c>
      <c r="CE16" s="634"/>
      <c r="CF16" s="634"/>
      <c r="CG16" s="634"/>
      <c r="CH16" s="634"/>
      <c r="CI16" s="634"/>
      <c r="CJ16" s="634"/>
      <c r="CK16" s="634"/>
      <c r="CL16" s="634"/>
      <c r="CM16" s="634"/>
      <c r="CN16" s="634"/>
      <c r="CO16" s="634"/>
      <c r="CP16" s="634"/>
      <c r="CQ16" s="635"/>
      <c r="CR16" s="636">
        <v>82322</v>
      </c>
      <c r="CS16" s="637"/>
      <c r="CT16" s="637"/>
      <c r="CU16" s="637"/>
      <c r="CV16" s="637"/>
      <c r="CW16" s="637"/>
      <c r="CX16" s="637"/>
      <c r="CY16" s="638"/>
      <c r="CZ16" s="639">
        <v>0.7</v>
      </c>
      <c r="DA16" s="639"/>
      <c r="DB16" s="639"/>
      <c r="DC16" s="639"/>
      <c r="DD16" s="645" t="s">
        <v>121</v>
      </c>
      <c r="DE16" s="637"/>
      <c r="DF16" s="637"/>
      <c r="DG16" s="637"/>
      <c r="DH16" s="637"/>
      <c r="DI16" s="637"/>
      <c r="DJ16" s="637"/>
      <c r="DK16" s="637"/>
      <c r="DL16" s="637"/>
      <c r="DM16" s="637"/>
      <c r="DN16" s="637"/>
      <c r="DO16" s="637"/>
      <c r="DP16" s="638"/>
      <c r="DQ16" s="645">
        <v>32981</v>
      </c>
      <c r="DR16" s="637"/>
      <c r="DS16" s="637"/>
      <c r="DT16" s="637"/>
      <c r="DU16" s="637"/>
      <c r="DV16" s="637"/>
      <c r="DW16" s="637"/>
      <c r="DX16" s="637"/>
      <c r="DY16" s="637"/>
      <c r="DZ16" s="637"/>
      <c r="EA16" s="637"/>
      <c r="EB16" s="637"/>
      <c r="EC16" s="646"/>
    </row>
    <row r="17" spans="2:133" ht="11.25" customHeight="1" x14ac:dyDescent="0.15">
      <c r="B17" s="633" t="s">
        <v>254</v>
      </c>
      <c r="C17" s="634"/>
      <c r="D17" s="634"/>
      <c r="E17" s="634"/>
      <c r="F17" s="634"/>
      <c r="G17" s="634"/>
      <c r="H17" s="634"/>
      <c r="I17" s="634"/>
      <c r="J17" s="634"/>
      <c r="K17" s="634"/>
      <c r="L17" s="634"/>
      <c r="M17" s="634"/>
      <c r="N17" s="634"/>
      <c r="O17" s="634"/>
      <c r="P17" s="634"/>
      <c r="Q17" s="635"/>
      <c r="R17" s="636">
        <v>16895</v>
      </c>
      <c r="S17" s="637"/>
      <c r="T17" s="637"/>
      <c r="U17" s="637"/>
      <c r="V17" s="637"/>
      <c r="W17" s="637"/>
      <c r="X17" s="637"/>
      <c r="Y17" s="638"/>
      <c r="Z17" s="639">
        <v>0.1</v>
      </c>
      <c r="AA17" s="639"/>
      <c r="AB17" s="639"/>
      <c r="AC17" s="639"/>
      <c r="AD17" s="640">
        <v>16895</v>
      </c>
      <c r="AE17" s="640"/>
      <c r="AF17" s="640"/>
      <c r="AG17" s="640"/>
      <c r="AH17" s="640"/>
      <c r="AI17" s="640"/>
      <c r="AJ17" s="640"/>
      <c r="AK17" s="640"/>
      <c r="AL17" s="641">
        <v>0.4</v>
      </c>
      <c r="AM17" s="642"/>
      <c r="AN17" s="642"/>
      <c r="AO17" s="643"/>
      <c r="AP17" s="633" t="s">
        <v>255</v>
      </c>
      <c r="AQ17" s="634"/>
      <c r="AR17" s="634"/>
      <c r="AS17" s="634"/>
      <c r="AT17" s="634"/>
      <c r="AU17" s="634"/>
      <c r="AV17" s="634"/>
      <c r="AW17" s="634"/>
      <c r="AX17" s="634"/>
      <c r="AY17" s="634"/>
      <c r="AZ17" s="634"/>
      <c r="BA17" s="634"/>
      <c r="BB17" s="634"/>
      <c r="BC17" s="634"/>
      <c r="BD17" s="634"/>
      <c r="BE17" s="634"/>
      <c r="BF17" s="635"/>
      <c r="BG17" s="636" t="s">
        <v>121</v>
      </c>
      <c r="BH17" s="637"/>
      <c r="BI17" s="637"/>
      <c r="BJ17" s="637"/>
      <c r="BK17" s="637"/>
      <c r="BL17" s="637"/>
      <c r="BM17" s="637"/>
      <c r="BN17" s="638"/>
      <c r="BO17" s="639" t="s">
        <v>121</v>
      </c>
      <c r="BP17" s="639"/>
      <c r="BQ17" s="639"/>
      <c r="BR17" s="639"/>
      <c r="BS17" s="640" t="s">
        <v>121</v>
      </c>
      <c r="BT17" s="640"/>
      <c r="BU17" s="640"/>
      <c r="BV17" s="640"/>
      <c r="BW17" s="640"/>
      <c r="BX17" s="640"/>
      <c r="BY17" s="640"/>
      <c r="BZ17" s="640"/>
      <c r="CA17" s="640"/>
      <c r="CB17" s="644"/>
      <c r="CD17" s="633" t="s">
        <v>256</v>
      </c>
      <c r="CE17" s="634"/>
      <c r="CF17" s="634"/>
      <c r="CG17" s="634"/>
      <c r="CH17" s="634"/>
      <c r="CI17" s="634"/>
      <c r="CJ17" s="634"/>
      <c r="CK17" s="634"/>
      <c r="CL17" s="634"/>
      <c r="CM17" s="634"/>
      <c r="CN17" s="634"/>
      <c r="CO17" s="634"/>
      <c r="CP17" s="634"/>
      <c r="CQ17" s="635"/>
      <c r="CR17" s="636">
        <v>3900</v>
      </c>
      <c r="CS17" s="637"/>
      <c r="CT17" s="637"/>
      <c r="CU17" s="637"/>
      <c r="CV17" s="637"/>
      <c r="CW17" s="637"/>
      <c r="CX17" s="637"/>
      <c r="CY17" s="638"/>
      <c r="CZ17" s="639">
        <v>0</v>
      </c>
      <c r="DA17" s="639"/>
      <c r="DB17" s="639"/>
      <c r="DC17" s="639"/>
      <c r="DD17" s="645" t="s">
        <v>121</v>
      </c>
      <c r="DE17" s="637"/>
      <c r="DF17" s="637"/>
      <c r="DG17" s="637"/>
      <c r="DH17" s="637"/>
      <c r="DI17" s="637"/>
      <c r="DJ17" s="637"/>
      <c r="DK17" s="637"/>
      <c r="DL17" s="637"/>
      <c r="DM17" s="637"/>
      <c r="DN17" s="637"/>
      <c r="DO17" s="637"/>
      <c r="DP17" s="638"/>
      <c r="DQ17" s="645">
        <v>3900</v>
      </c>
      <c r="DR17" s="637"/>
      <c r="DS17" s="637"/>
      <c r="DT17" s="637"/>
      <c r="DU17" s="637"/>
      <c r="DV17" s="637"/>
      <c r="DW17" s="637"/>
      <c r="DX17" s="637"/>
      <c r="DY17" s="637"/>
      <c r="DZ17" s="637"/>
      <c r="EA17" s="637"/>
      <c r="EB17" s="637"/>
      <c r="EC17" s="646"/>
    </row>
    <row r="18" spans="2:133" ht="11.25" customHeight="1" x14ac:dyDescent="0.15">
      <c r="B18" s="633" t="s">
        <v>257</v>
      </c>
      <c r="C18" s="634"/>
      <c r="D18" s="634"/>
      <c r="E18" s="634"/>
      <c r="F18" s="634"/>
      <c r="G18" s="634"/>
      <c r="H18" s="634"/>
      <c r="I18" s="634"/>
      <c r="J18" s="634"/>
      <c r="K18" s="634"/>
      <c r="L18" s="634"/>
      <c r="M18" s="634"/>
      <c r="N18" s="634"/>
      <c r="O18" s="634"/>
      <c r="P18" s="634"/>
      <c r="Q18" s="635"/>
      <c r="R18" s="636">
        <v>1299</v>
      </c>
      <c r="S18" s="637"/>
      <c r="T18" s="637"/>
      <c r="U18" s="637"/>
      <c r="V18" s="637"/>
      <c r="W18" s="637"/>
      <c r="X18" s="637"/>
      <c r="Y18" s="638"/>
      <c r="Z18" s="639">
        <v>0</v>
      </c>
      <c r="AA18" s="639"/>
      <c r="AB18" s="639"/>
      <c r="AC18" s="639"/>
      <c r="AD18" s="640">
        <v>1299</v>
      </c>
      <c r="AE18" s="640"/>
      <c r="AF18" s="640"/>
      <c r="AG18" s="640"/>
      <c r="AH18" s="640"/>
      <c r="AI18" s="640"/>
      <c r="AJ18" s="640"/>
      <c r="AK18" s="640"/>
      <c r="AL18" s="641">
        <v>0</v>
      </c>
      <c r="AM18" s="642"/>
      <c r="AN18" s="642"/>
      <c r="AO18" s="643"/>
      <c r="AP18" s="633" t="s">
        <v>258</v>
      </c>
      <c r="AQ18" s="634"/>
      <c r="AR18" s="634"/>
      <c r="AS18" s="634"/>
      <c r="AT18" s="634"/>
      <c r="AU18" s="634"/>
      <c r="AV18" s="634"/>
      <c r="AW18" s="634"/>
      <c r="AX18" s="634"/>
      <c r="AY18" s="634"/>
      <c r="AZ18" s="634"/>
      <c r="BA18" s="634"/>
      <c r="BB18" s="634"/>
      <c r="BC18" s="634"/>
      <c r="BD18" s="634"/>
      <c r="BE18" s="634"/>
      <c r="BF18" s="635"/>
      <c r="BG18" s="636" t="s">
        <v>121</v>
      </c>
      <c r="BH18" s="637"/>
      <c r="BI18" s="637"/>
      <c r="BJ18" s="637"/>
      <c r="BK18" s="637"/>
      <c r="BL18" s="637"/>
      <c r="BM18" s="637"/>
      <c r="BN18" s="638"/>
      <c r="BO18" s="639" t="s">
        <v>121</v>
      </c>
      <c r="BP18" s="639"/>
      <c r="BQ18" s="639"/>
      <c r="BR18" s="639"/>
      <c r="BS18" s="640" t="s">
        <v>121</v>
      </c>
      <c r="BT18" s="640"/>
      <c r="BU18" s="640"/>
      <c r="BV18" s="640"/>
      <c r="BW18" s="640"/>
      <c r="BX18" s="640"/>
      <c r="BY18" s="640"/>
      <c r="BZ18" s="640"/>
      <c r="CA18" s="640"/>
      <c r="CB18" s="644"/>
      <c r="CD18" s="633" t="s">
        <v>259</v>
      </c>
      <c r="CE18" s="634"/>
      <c r="CF18" s="634"/>
      <c r="CG18" s="634"/>
      <c r="CH18" s="634"/>
      <c r="CI18" s="634"/>
      <c r="CJ18" s="634"/>
      <c r="CK18" s="634"/>
      <c r="CL18" s="634"/>
      <c r="CM18" s="634"/>
      <c r="CN18" s="634"/>
      <c r="CO18" s="634"/>
      <c r="CP18" s="634"/>
      <c r="CQ18" s="635"/>
      <c r="CR18" s="636" t="s">
        <v>121</v>
      </c>
      <c r="CS18" s="637"/>
      <c r="CT18" s="637"/>
      <c r="CU18" s="637"/>
      <c r="CV18" s="637"/>
      <c r="CW18" s="637"/>
      <c r="CX18" s="637"/>
      <c r="CY18" s="638"/>
      <c r="CZ18" s="639" t="s">
        <v>121</v>
      </c>
      <c r="DA18" s="639"/>
      <c r="DB18" s="639"/>
      <c r="DC18" s="639"/>
      <c r="DD18" s="645" t="s">
        <v>121</v>
      </c>
      <c r="DE18" s="637"/>
      <c r="DF18" s="637"/>
      <c r="DG18" s="637"/>
      <c r="DH18" s="637"/>
      <c r="DI18" s="637"/>
      <c r="DJ18" s="637"/>
      <c r="DK18" s="637"/>
      <c r="DL18" s="637"/>
      <c r="DM18" s="637"/>
      <c r="DN18" s="637"/>
      <c r="DO18" s="637"/>
      <c r="DP18" s="638"/>
      <c r="DQ18" s="645" t="s">
        <v>121</v>
      </c>
      <c r="DR18" s="637"/>
      <c r="DS18" s="637"/>
      <c r="DT18" s="637"/>
      <c r="DU18" s="637"/>
      <c r="DV18" s="637"/>
      <c r="DW18" s="637"/>
      <c r="DX18" s="637"/>
      <c r="DY18" s="637"/>
      <c r="DZ18" s="637"/>
      <c r="EA18" s="637"/>
      <c r="EB18" s="637"/>
      <c r="EC18" s="646"/>
    </row>
    <row r="19" spans="2:133" ht="11.25" customHeight="1" x14ac:dyDescent="0.15">
      <c r="B19" s="633" t="s">
        <v>260</v>
      </c>
      <c r="C19" s="634"/>
      <c r="D19" s="634"/>
      <c r="E19" s="634"/>
      <c r="F19" s="634"/>
      <c r="G19" s="634"/>
      <c r="H19" s="634"/>
      <c r="I19" s="634"/>
      <c r="J19" s="634"/>
      <c r="K19" s="634"/>
      <c r="L19" s="634"/>
      <c r="M19" s="634"/>
      <c r="N19" s="634"/>
      <c r="O19" s="634"/>
      <c r="P19" s="634"/>
      <c r="Q19" s="635"/>
      <c r="R19" s="636">
        <v>1114</v>
      </c>
      <c r="S19" s="637"/>
      <c r="T19" s="637"/>
      <c r="U19" s="637"/>
      <c r="V19" s="637"/>
      <c r="W19" s="637"/>
      <c r="X19" s="637"/>
      <c r="Y19" s="638"/>
      <c r="Z19" s="639">
        <v>0</v>
      </c>
      <c r="AA19" s="639"/>
      <c r="AB19" s="639"/>
      <c r="AC19" s="639"/>
      <c r="AD19" s="640">
        <v>1114</v>
      </c>
      <c r="AE19" s="640"/>
      <c r="AF19" s="640"/>
      <c r="AG19" s="640"/>
      <c r="AH19" s="640"/>
      <c r="AI19" s="640"/>
      <c r="AJ19" s="640"/>
      <c r="AK19" s="640"/>
      <c r="AL19" s="641">
        <v>0</v>
      </c>
      <c r="AM19" s="642"/>
      <c r="AN19" s="642"/>
      <c r="AO19" s="643"/>
      <c r="AP19" s="633" t="s">
        <v>261</v>
      </c>
      <c r="AQ19" s="634"/>
      <c r="AR19" s="634"/>
      <c r="AS19" s="634"/>
      <c r="AT19" s="634"/>
      <c r="AU19" s="634"/>
      <c r="AV19" s="634"/>
      <c r="AW19" s="634"/>
      <c r="AX19" s="634"/>
      <c r="AY19" s="634"/>
      <c r="AZ19" s="634"/>
      <c r="BA19" s="634"/>
      <c r="BB19" s="634"/>
      <c r="BC19" s="634"/>
      <c r="BD19" s="634"/>
      <c r="BE19" s="634"/>
      <c r="BF19" s="635"/>
      <c r="BG19" s="636">
        <v>487425</v>
      </c>
      <c r="BH19" s="637"/>
      <c r="BI19" s="637"/>
      <c r="BJ19" s="637"/>
      <c r="BK19" s="637"/>
      <c r="BL19" s="637"/>
      <c r="BM19" s="637"/>
      <c r="BN19" s="638"/>
      <c r="BO19" s="639">
        <v>9.8000000000000007</v>
      </c>
      <c r="BP19" s="639"/>
      <c r="BQ19" s="639"/>
      <c r="BR19" s="639"/>
      <c r="BS19" s="640" t="s">
        <v>121</v>
      </c>
      <c r="BT19" s="640"/>
      <c r="BU19" s="640"/>
      <c r="BV19" s="640"/>
      <c r="BW19" s="640"/>
      <c r="BX19" s="640"/>
      <c r="BY19" s="640"/>
      <c r="BZ19" s="640"/>
      <c r="CA19" s="640"/>
      <c r="CB19" s="644"/>
      <c r="CD19" s="633" t="s">
        <v>262</v>
      </c>
      <c r="CE19" s="634"/>
      <c r="CF19" s="634"/>
      <c r="CG19" s="634"/>
      <c r="CH19" s="634"/>
      <c r="CI19" s="634"/>
      <c r="CJ19" s="634"/>
      <c r="CK19" s="634"/>
      <c r="CL19" s="634"/>
      <c r="CM19" s="634"/>
      <c r="CN19" s="634"/>
      <c r="CO19" s="634"/>
      <c r="CP19" s="634"/>
      <c r="CQ19" s="635"/>
      <c r="CR19" s="636" t="s">
        <v>121</v>
      </c>
      <c r="CS19" s="637"/>
      <c r="CT19" s="637"/>
      <c r="CU19" s="637"/>
      <c r="CV19" s="637"/>
      <c r="CW19" s="637"/>
      <c r="CX19" s="637"/>
      <c r="CY19" s="638"/>
      <c r="CZ19" s="639" t="s">
        <v>121</v>
      </c>
      <c r="DA19" s="639"/>
      <c r="DB19" s="639"/>
      <c r="DC19" s="639"/>
      <c r="DD19" s="645" t="s">
        <v>121</v>
      </c>
      <c r="DE19" s="637"/>
      <c r="DF19" s="637"/>
      <c r="DG19" s="637"/>
      <c r="DH19" s="637"/>
      <c r="DI19" s="637"/>
      <c r="DJ19" s="637"/>
      <c r="DK19" s="637"/>
      <c r="DL19" s="637"/>
      <c r="DM19" s="637"/>
      <c r="DN19" s="637"/>
      <c r="DO19" s="637"/>
      <c r="DP19" s="638"/>
      <c r="DQ19" s="645" t="s">
        <v>121</v>
      </c>
      <c r="DR19" s="637"/>
      <c r="DS19" s="637"/>
      <c r="DT19" s="637"/>
      <c r="DU19" s="637"/>
      <c r="DV19" s="637"/>
      <c r="DW19" s="637"/>
      <c r="DX19" s="637"/>
      <c r="DY19" s="637"/>
      <c r="DZ19" s="637"/>
      <c r="EA19" s="637"/>
      <c r="EB19" s="637"/>
      <c r="EC19" s="646"/>
    </row>
    <row r="20" spans="2:133" ht="11.25" customHeight="1" x14ac:dyDescent="0.15">
      <c r="B20" s="649" t="s">
        <v>263</v>
      </c>
      <c r="C20" s="650"/>
      <c r="D20" s="650"/>
      <c r="E20" s="650"/>
      <c r="F20" s="650"/>
      <c r="G20" s="650"/>
      <c r="H20" s="650"/>
      <c r="I20" s="650"/>
      <c r="J20" s="650"/>
      <c r="K20" s="650"/>
      <c r="L20" s="650"/>
      <c r="M20" s="650"/>
      <c r="N20" s="650"/>
      <c r="O20" s="650"/>
      <c r="P20" s="650"/>
      <c r="Q20" s="651"/>
      <c r="R20" s="636">
        <v>185</v>
      </c>
      <c r="S20" s="637"/>
      <c r="T20" s="637"/>
      <c r="U20" s="637"/>
      <c r="V20" s="637"/>
      <c r="W20" s="637"/>
      <c r="X20" s="637"/>
      <c r="Y20" s="638"/>
      <c r="Z20" s="639">
        <v>0</v>
      </c>
      <c r="AA20" s="639"/>
      <c r="AB20" s="639"/>
      <c r="AC20" s="639"/>
      <c r="AD20" s="640">
        <v>185</v>
      </c>
      <c r="AE20" s="640"/>
      <c r="AF20" s="640"/>
      <c r="AG20" s="640"/>
      <c r="AH20" s="640"/>
      <c r="AI20" s="640"/>
      <c r="AJ20" s="640"/>
      <c r="AK20" s="640"/>
      <c r="AL20" s="641">
        <v>0</v>
      </c>
      <c r="AM20" s="642"/>
      <c r="AN20" s="642"/>
      <c r="AO20" s="643"/>
      <c r="AP20" s="633" t="s">
        <v>264</v>
      </c>
      <c r="AQ20" s="634"/>
      <c r="AR20" s="634"/>
      <c r="AS20" s="634"/>
      <c r="AT20" s="634"/>
      <c r="AU20" s="634"/>
      <c r="AV20" s="634"/>
      <c r="AW20" s="634"/>
      <c r="AX20" s="634"/>
      <c r="AY20" s="634"/>
      <c r="AZ20" s="634"/>
      <c r="BA20" s="634"/>
      <c r="BB20" s="634"/>
      <c r="BC20" s="634"/>
      <c r="BD20" s="634"/>
      <c r="BE20" s="634"/>
      <c r="BF20" s="635"/>
      <c r="BG20" s="636">
        <v>4316</v>
      </c>
      <c r="BH20" s="637"/>
      <c r="BI20" s="637"/>
      <c r="BJ20" s="637"/>
      <c r="BK20" s="637"/>
      <c r="BL20" s="637"/>
      <c r="BM20" s="637"/>
      <c r="BN20" s="638"/>
      <c r="BO20" s="639">
        <v>0.1</v>
      </c>
      <c r="BP20" s="639"/>
      <c r="BQ20" s="639"/>
      <c r="BR20" s="639"/>
      <c r="BS20" s="640" t="s">
        <v>121</v>
      </c>
      <c r="BT20" s="640"/>
      <c r="BU20" s="640"/>
      <c r="BV20" s="640"/>
      <c r="BW20" s="640"/>
      <c r="BX20" s="640"/>
      <c r="BY20" s="640"/>
      <c r="BZ20" s="640"/>
      <c r="CA20" s="640"/>
      <c r="CB20" s="644"/>
      <c r="CD20" s="633" t="s">
        <v>265</v>
      </c>
      <c r="CE20" s="634"/>
      <c r="CF20" s="634"/>
      <c r="CG20" s="634"/>
      <c r="CH20" s="634"/>
      <c r="CI20" s="634"/>
      <c r="CJ20" s="634"/>
      <c r="CK20" s="634"/>
      <c r="CL20" s="634"/>
      <c r="CM20" s="634"/>
      <c r="CN20" s="634"/>
      <c r="CO20" s="634"/>
      <c r="CP20" s="634"/>
      <c r="CQ20" s="635"/>
      <c r="CR20" s="636">
        <v>11001110</v>
      </c>
      <c r="CS20" s="637"/>
      <c r="CT20" s="637"/>
      <c r="CU20" s="637"/>
      <c r="CV20" s="637"/>
      <c r="CW20" s="637"/>
      <c r="CX20" s="637"/>
      <c r="CY20" s="638"/>
      <c r="CZ20" s="639">
        <v>100</v>
      </c>
      <c r="DA20" s="639"/>
      <c r="DB20" s="639"/>
      <c r="DC20" s="639"/>
      <c r="DD20" s="645">
        <v>1127641</v>
      </c>
      <c r="DE20" s="637"/>
      <c r="DF20" s="637"/>
      <c r="DG20" s="637"/>
      <c r="DH20" s="637"/>
      <c r="DI20" s="637"/>
      <c r="DJ20" s="637"/>
      <c r="DK20" s="637"/>
      <c r="DL20" s="637"/>
      <c r="DM20" s="637"/>
      <c r="DN20" s="637"/>
      <c r="DO20" s="637"/>
      <c r="DP20" s="638"/>
      <c r="DQ20" s="645">
        <v>6732652</v>
      </c>
      <c r="DR20" s="637"/>
      <c r="DS20" s="637"/>
      <c r="DT20" s="637"/>
      <c r="DU20" s="637"/>
      <c r="DV20" s="637"/>
      <c r="DW20" s="637"/>
      <c r="DX20" s="637"/>
      <c r="DY20" s="637"/>
      <c r="DZ20" s="637"/>
      <c r="EA20" s="637"/>
      <c r="EB20" s="637"/>
      <c r="EC20" s="646"/>
    </row>
    <row r="21" spans="2:133" ht="11.25" customHeight="1" x14ac:dyDescent="0.15">
      <c r="B21" s="633" t="s">
        <v>266</v>
      </c>
      <c r="C21" s="634"/>
      <c r="D21" s="634"/>
      <c r="E21" s="634"/>
      <c r="F21" s="634"/>
      <c r="G21" s="634"/>
      <c r="H21" s="634"/>
      <c r="I21" s="634"/>
      <c r="J21" s="634"/>
      <c r="K21" s="634"/>
      <c r="L21" s="634"/>
      <c r="M21" s="634"/>
      <c r="N21" s="634"/>
      <c r="O21" s="634"/>
      <c r="P21" s="634"/>
      <c r="Q21" s="635"/>
      <c r="R21" s="636">
        <v>20055</v>
      </c>
      <c r="S21" s="637"/>
      <c r="T21" s="637"/>
      <c r="U21" s="637"/>
      <c r="V21" s="637"/>
      <c r="W21" s="637"/>
      <c r="X21" s="637"/>
      <c r="Y21" s="638"/>
      <c r="Z21" s="639">
        <v>0.2</v>
      </c>
      <c r="AA21" s="639"/>
      <c r="AB21" s="639"/>
      <c r="AC21" s="639"/>
      <c r="AD21" s="640" t="s">
        <v>121</v>
      </c>
      <c r="AE21" s="640"/>
      <c r="AF21" s="640"/>
      <c r="AG21" s="640"/>
      <c r="AH21" s="640"/>
      <c r="AI21" s="640"/>
      <c r="AJ21" s="640"/>
      <c r="AK21" s="640"/>
      <c r="AL21" s="641" t="s">
        <v>121</v>
      </c>
      <c r="AM21" s="642"/>
      <c r="AN21" s="642"/>
      <c r="AO21" s="643"/>
      <c r="AP21" s="633" t="s">
        <v>267</v>
      </c>
      <c r="AQ21" s="652"/>
      <c r="AR21" s="652"/>
      <c r="AS21" s="652"/>
      <c r="AT21" s="652"/>
      <c r="AU21" s="652"/>
      <c r="AV21" s="652"/>
      <c r="AW21" s="652"/>
      <c r="AX21" s="652"/>
      <c r="AY21" s="652"/>
      <c r="AZ21" s="652"/>
      <c r="BA21" s="652"/>
      <c r="BB21" s="652"/>
      <c r="BC21" s="652"/>
      <c r="BD21" s="652"/>
      <c r="BE21" s="652"/>
      <c r="BF21" s="653"/>
      <c r="BG21" s="636">
        <v>4316</v>
      </c>
      <c r="BH21" s="637"/>
      <c r="BI21" s="637"/>
      <c r="BJ21" s="637"/>
      <c r="BK21" s="637"/>
      <c r="BL21" s="637"/>
      <c r="BM21" s="637"/>
      <c r="BN21" s="638"/>
      <c r="BO21" s="639">
        <v>0.1</v>
      </c>
      <c r="BP21" s="639"/>
      <c r="BQ21" s="639"/>
      <c r="BR21" s="639"/>
      <c r="BS21" s="640" t="s">
        <v>121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268</v>
      </c>
      <c r="C22" s="634"/>
      <c r="D22" s="634"/>
      <c r="E22" s="634"/>
      <c r="F22" s="634"/>
      <c r="G22" s="634"/>
      <c r="H22" s="634"/>
      <c r="I22" s="634"/>
      <c r="J22" s="634"/>
      <c r="K22" s="634"/>
      <c r="L22" s="634"/>
      <c r="M22" s="634"/>
      <c r="N22" s="634"/>
      <c r="O22" s="634"/>
      <c r="P22" s="634"/>
      <c r="Q22" s="635"/>
      <c r="R22" s="636" t="s">
        <v>121</v>
      </c>
      <c r="S22" s="637"/>
      <c r="T22" s="637"/>
      <c r="U22" s="637"/>
      <c r="V22" s="637"/>
      <c r="W22" s="637"/>
      <c r="X22" s="637"/>
      <c r="Y22" s="638"/>
      <c r="Z22" s="639" t="s">
        <v>121</v>
      </c>
      <c r="AA22" s="639"/>
      <c r="AB22" s="639"/>
      <c r="AC22" s="639"/>
      <c r="AD22" s="640" t="s">
        <v>121</v>
      </c>
      <c r="AE22" s="640"/>
      <c r="AF22" s="640"/>
      <c r="AG22" s="640"/>
      <c r="AH22" s="640"/>
      <c r="AI22" s="640"/>
      <c r="AJ22" s="640"/>
      <c r="AK22" s="640"/>
      <c r="AL22" s="641" t="s">
        <v>121</v>
      </c>
      <c r="AM22" s="642"/>
      <c r="AN22" s="642"/>
      <c r="AO22" s="643"/>
      <c r="AP22" s="633" t="s">
        <v>269</v>
      </c>
      <c r="AQ22" s="652"/>
      <c r="AR22" s="652"/>
      <c r="AS22" s="652"/>
      <c r="AT22" s="652"/>
      <c r="AU22" s="652"/>
      <c r="AV22" s="652"/>
      <c r="AW22" s="652"/>
      <c r="AX22" s="652"/>
      <c r="AY22" s="652"/>
      <c r="AZ22" s="652"/>
      <c r="BA22" s="652"/>
      <c r="BB22" s="652"/>
      <c r="BC22" s="652"/>
      <c r="BD22" s="652"/>
      <c r="BE22" s="652"/>
      <c r="BF22" s="653"/>
      <c r="BG22" s="636" t="s">
        <v>121</v>
      </c>
      <c r="BH22" s="637"/>
      <c r="BI22" s="637"/>
      <c r="BJ22" s="637"/>
      <c r="BK22" s="637"/>
      <c r="BL22" s="637"/>
      <c r="BM22" s="637"/>
      <c r="BN22" s="638"/>
      <c r="BO22" s="639" t="s">
        <v>121</v>
      </c>
      <c r="BP22" s="639"/>
      <c r="BQ22" s="639"/>
      <c r="BR22" s="639"/>
      <c r="BS22" s="640" t="s">
        <v>121</v>
      </c>
      <c r="BT22" s="640"/>
      <c r="BU22" s="640"/>
      <c r="BV22" s="640"/>
      <c r="BW22" s="640"/>
      <c r="BX22" s="640"/>
      <c r="BY22" s="640"/>
      <c r="BZ22" s="640"/>
      <c r="CA22" s="640"/>
      <c r="CB22" s="644"/>
      <c r="CD22" s="618" t="s">
        <v>270</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271</v>
      </c>
      <c r="C23" s="634"/>
      <c r="D23" s="634"/>
      <c r="E23" s="634"/>
      <c r="F23" s="634"/>
      <c r="G23" s="634"/>
      <c r="H23" s="634"/>
      <c r="I23" s="634"/>
      <c r="J23" s="634"/>
      <c r="K23" s="634"/>
      <c r="L23" s="634"/>
      <c r="M23" s="634"/>
      <c r="N23" s="634"/>
      <c r="O23" s="634"/>
      <c r="P23" s="634"/>
      <c r="Q23" s="635"/>
      <c r="R23" s="636">
        <v>20055</v>
      </c>
      <c r="S23" s="637"/>
      <c r="T23" s="637"/>
      <c r="U23" s="637"/>
      <c r="V23" s="637"/>
      <c r="W23" s="637"/>
      <c r="X23" s="637"/>
      <c r="Y23" s="638"/>
      <c r="Z23" s="639">
        <v>0.2</v>
      </c>
      <c r="AA23" s="639"/>
      <c r="AB23" s="639"/>
      <c r="AC23" s="639"/>
      <c r="AD23" s="640" t="s">
        <v>121</v>
      </c>
      <c r="AE23" s="640"/>
      <c r="AF23" s="640"/>
      <c r="AG23" s="640"/>
      <c r="AH23" s="640"/>
      <c r="AI23" s="640"/>
      <c r="AJ23" s="640"/>
      <c r="AK23" s="640"/>
      <c r="AL23" s="641" t="s">
        <v>121</v>
      </c>
      <c r="AM23" s="642"/>
      <c r="AN23" s="642"/>
      <c r="AO23" s="643"/>
      <c r="AP23" s="633" t="s">
        <v>272</v>
      </c>
      <c r="AQ23" s="652"/>
      <c r="AR23" s="652"/>
      <c r="AS23" s="652"/>
      <c r="AT23" s="652"/>
      <c r="AU23" s="652"/>
      <c r="AV23" s="652"/>
      <c r="AW23" s="652"/>
      <c r="AX23" s="652"/>
      <c r="AY23" s="652"/>
      <c r="AZ23" s="652"/>
      <c r="BA23" s="652"/>
      <c r="BB23" s="652"/>
      <c r="BC23" s="652"/>
      <c r="BD23" s="652"/>
      <c r="BE23" s="652"/>
      <c r="BF23" s="653"/>
      <c r="BG23" s="636" t="s">
        <v>121</v>
      </c>
      <c r="BH23" s="637"/>
      <c r="BI23" s="637"/>
      <c r="BJ23" s="637"/>
      <c r="BK23" s="637"/>
      <c r="BL23" s="637"/>
      <c r="BM23" s="637"/>
      <c r="BN23" s="638"/>
      <c r="BO23" s="639" t="s">
        <v>121</v>
      </c>
      <c r="BP23" s="639"/>
      <c r="BQ23" s="639"/>
      <c r="BR23" s="639"/>
      <c r="BS23" s="640" t="s">
        <v>121</v>
      </c>
      <c r="BT23" s="640"/>
      <c r="BU23" s="640"/>
      <c r="BV23" s="640"/>
      <c r="BW23" s="640"/>
      <c r="BX23" s="640"/>
      <c r="BY23" s="640"/>
      <c r="BZ23" s="640"/>
      <c r="CA23" s="640"/>
      <c r="CB23" s="644"/>
      <c r="CD23" s="618" t="s">
        <v>212</v>
      </c>
      <c r="CE23" s="619"/>
      <c r="CF23" s="619"/>
      <c r="CG23" s="619"/>
      <c r="CH23" s="619"/>
      <c r="CI23" s="619"/>
      <c r="CJ23" s="619"/>
      <c r="CK23" s="619"/>
      <c r="CL23" s="619"/>
      <c r="CM23" s="619"/>
      <c r="CN23" s="619"/>
      <c r="CO23" s="619"/>
      <c r="CP23" s="619"/>
      <c r="CQ23" s="620"/>
      <c r="CR23" s="618" t="s">
        <v>273</v>
      </c>
      <c r="CS23" s="619"/>
      <c r="CT23" s="619"/>
      <c r="CU23" s="619"/>
      <c r="CV23" s="619"/>
      <c r="CW23" s="619"/>
      <c r="CX23" s="619"/>
      <c r="CY23" s="620"/>
      <c r="CZ23" s="618" t="s">
        <v>274</v>
      </c>
      <c r="DA23" s="619"/>
      <c r="DB23" s="619"/>
      <c r="DC23" s="620"/>
      <c r="DD23" s="618" t="s">
        <v>275</v>
      </c>
      <c r="DE23" s="619"/>
      <c r="DF23" s="619"/>
      <c r="DG23" s="619"/>
      <c r="DH23" s="619"/>
      <c r="DI23" s="619"/>
      <c r="DJ23" s="619"/>
      <c r="DK23" s="620"/>
      <c r="DL23" s="663" t="s">
        <v>276</v>
      </c>
      <c r="DM23" s="664"/>
      <c r="DN23" s="664"/>
      <c r="DO23" s="664"/>
      <c r="DP23" s="664"/>
      <c r="DQ23" s="664"/>
      <c r="DR23" s="664"/>
      <c r="DS23" s="664"/>
      <c r="DT23" s="664"/>
      <c r="DU23" s="664"/>
      <c r="DV23" s="665"/>
      <c r="DW23" s="618" t="s">
        <v>277</v>
      </c>
      <c r="DX23" s="619"/>
      <c r="DY23" s="619"/>
      <c r="DZ23" s="619"/>
      <c r="EA23" s="619"/>
      <c r="EB23" s="619"/>
      <c r="EC23" s="620"/>
    </row>
    <row r="24" spans="2:133" ht="11.25" customHeight="1" x14ac:dyDescent="0.15">
      <c r="B24" s="633" t="s">
        <v>278</v>
      </c>
      <c r="C24" s="634"/>
      <c r="D24" s="634"/>
      <c r="E24" s="634"/>
      <c r="F24" s="634"/>
      <c r="G24" s="634"/>
      <c r="H24" s="634"/>
      <c r="I24" s="634"/>
      <c r="J24" s="634"/>
      <c r="K24" s="634"/>
      <c r="L24" s="634"/>
      <c r="M24" s="634"/>
      <c r="N24" s="634"/>
      <c r="O24" s="634"/>
      <c r="P24" s="634"/>
      <c r="Q24" s="635"/>
      <c r="R24" s="636" t="s">
        <v>121</v>
      </c>
      <c r="S24" s="637"/>
      <c r="T24" s="637"/>
      <c r="U24" s="637"/>
      <c r="V24" s="637"/>
      <c r="W24" s="637"/>
      <c r="X24" s="637"/>
      <c r="Y24" s="638"/>
      <c r="Z24" s="639" t="s">
        <v>121</v>
      </c>
      <c r="AA24" s="639"/>
      <c r="AB24" s="639"/>
      <c r="AC24" s="639"/>
      <c r="AD24" s="640" t="s">
        <v>121</v>
      </c>
      <c r="AE24" s="640"/>
      <c r="AF24" s="640"/>
      <c r="AG24" s="640"/>
      <c r="AH24" s="640"/>
      <c r="AI24" s="640"/>
      <c r="AJ24" s="640"/>
      <c r="AK24" s="640"/>
      <c r="AL24" s="641" t="s">
        <v>121</v>
      </c>
      <c r="AM24" s="642"/>
      <c r="AN24" s="642"/>
      <c r="AO24" s="643"/>
      <c r="AP24" s="633" t="s">
        <v>279</v>
      </c>
      <c r="AQ24" s="652"/>
      <c r="AR24" s="652"/>
      <c r="AS24" s="652"/>
      <c r="AT24" s="652"/>
      <c r="AU24" s="652"/>
      <c r="AV24" s="652"/>
      <c r="AW24" s="652"/>
      <c r="AX24" s="652"/>
      <c r="AY24" s="652"/>
      <c r="AZ24" s="652"/>
      <c r="BA24" s="652"/>
      <c r="BB24" s="652"/>
      <c r="BC24" s="652"/>
      <c r="BD24" s="652"/>
      <c r="BE24" s="652"/>
      <c r="BF24" s="653"/>
      <c r="BG24" s="636" t="s">
        <v>121</v>
      </c>
      <c r="BH24" s="637"/>
      <c r="BI24" s="637"/>
      <c r="BJ24" s="637"/>
      <c r="BK24" s="637"/>
      <c r="BL24" s="637"/>
      <c r="BM24" s="637"/>
      <c r="BN24" s="638"/>
      <c r="BO24" s="639" t="s">
        <v>121</v>
      </c>
      <c r="BP24" s="639"/>
      <c r="BQ24" s="639"/>
      <c r="BR24" s="639"/>
      <c r="BS24" s="640" t="s">
        <v>121</v>
      </c>
      <c r="BT24" s="640"/>
      <c r="BU24" s="640"/>
      <c r="BV24" s="640"/>
      <c r="BW24" s="640"/>
      <c r="BX24" s="640"/>
      <c r="BY24" s="640"/>
      <c r="BZ24" s="640"/>
      <c r="CA24" s="640"/>
      <c r="CB24" s="644"/>
      <c r="CD24" s="622" t="s">
        <v>280</v>
      </c>
      <c r="CE24" s="623"/>
      <c r="CF24" s="623"/>
      <c r="CG24" s="623"/>
      <c r="CH24" s="623"/>
      <c r="CI24" s="623"/>
      <c r="CJ24" s="623"/>
      <c r="CK24" s="623"/>
      <c r="CL24" s="623"/>
      <c r="CM24" s="623"/>
      <c r="CN24" s="623"/>
      <c r="CO24" s="623"/>
      <c r="CP24" s="623"/>
      <c r="CQ24" s="624"/>
      <c r="CR24" s="625">
        <v>1483277</v>
      </c>
      <c r="CS24" s="626"/>
      <c r="CT24" s="626"/>
      <c r="CU24" s="626"/>
      <c r="CV24" s="626"/>
      <c r="CW24" s="626"/>
      <c r="CX24" s="626"/>
      <c r="CY24" s="627"/>
      <c r="CZ24" s="630">
        <v>13.5</v>
      </c>
      <c r="DA24" s="631"/>
      <c r="DB24" s="631"/>
      <c r="DC24" s="647"/>
      <c r="DD24" s="671">
        <v>1077672</v>
      </c>
      <c r="DE24" s="626"/>
      <c r="DF24" s="626"/>
      <c r="DG24" s="626"/>
      <c r="DH24" s="626"/>
      <c r="DI24" s="626"/>
      <c r="DJ24" s="626"/>
      <c r="DK24" s="627"/>
      <c r="DL24" s="671">
        <v>1048596</v>
      </c>
      <c r="DM24" s="626"/>
      <c r="DN24" s="626"/>
      <c r="DO24" s="626"/>
      <c r="DP24" s="626"/>
      <c r="DQ24" s="626"/>
      <c r="DR24" s="626"/>
      <c r="DS24" s="626"/>
      <c r="DT24" s="626"/>
      <c r="DU24" s="626"/>
      <c r="DV24" s="627"/>
      <c r="DW24" s="630">
        <v>22.2</v>
      </c>
      <c r="DX24" s="631"/>
      <c r="DY24" s="631"/>
      <c r="DZ24" s="631"/>
      <c r="EA24" s="631"/>
      <c r="EB24" s="631"/>
      <c r="EC24" s="632"/>
    </row>
    <row r="25" spans="2:133" ht="11.25" customHeight="1" x14ac:dyDescent="0.15">
      <c r="B25" s="633" t="s">
        <v>281</v>
      </c>
      <c r="C25" s="634"/>
      <c r="D25" s="634"/>
      <c r="E25" s="634"/>
      <c r="F25" s="634"/>
      <c r="G25" s="634"/>
      <c r="H25" s="634"/>
      <c r="I25" s="634"/>
      <c r="J25" s="634"/>
      <c r="K25" s="634"/>
      <c r="L25" s="634"/>
      <c r="M25" s="634"/>
      <c r="N25" s="634"/>
      <c r="O25" s="634"/>
      <c r="P25" s="634"/>
      <c r="Q25" s="635"/>
      <c r="R25" s="636">
        <v>5215488</v>
      </c>
      <c r="S25" s="637"/>
      <c r="T25" s="637"/>
      <c r="U25" s="637"/>
      <c r="V25" s="637"/>
      <c r="W25" s="637"/>
      <c r="X25" s="637"/>
      <c r="Y25" s="638"/>
      <c r="Z25" s="639">
        <v>46</v>
      </c>
      <c r="AA25" s="639"/>
      <c r="AB25" s="639"/>
      <c r="AC25" s="639"/>
      <c r="AD25" s="640">
        <v>4712324</v>
      </c>
      <c r="AE25" s="640"/>
      <c r="AF25" s="640"/>
      <c r="AG25" s="640"/>
      <c r="AH25" s="640"/>
      <c r="AI25" s="640"/>
      <c r="AJ25" s="640"/>
      <c r="AK25" s="640"/>
      <c r="AL25" s="641">
        <v>100</v>
      </c>
      <c r="AM25" s="642"/>
      <c r="AN25" s="642"/>
      <c r="AO25" s="643"/>
      <c r="AP25" s="633" t="s">
        <v>282</v>
      </c>
      <c r="AQ25" s="652"/>
      <c r="AR25" s="652"/>
      <c r="AS25" s="652"/>
      <c r="AT25" s="652"/>
      <c r="AU25" s="652"/>
      <c r="AV25" s="652"/>
      <c r="AW25" s="652"/>
      <c r="AX25" s="652"/>
      <c r="AY25" s="652"/>
      <c r="AZ25" s="652"/>
      <c r="BA25" s="652"/>
      <c r="BB25" s="652"/>
      <c r="BC25" s="652"/>
      <c r="BD25" s="652"/>
      <c r="BE25" s="652"/>
      <c r="BF25" s="653"/>
      <c r="BG25" s="636">
        <v>483109</v>
      </c>
      <c r="BH25" s="637"/>
      <c r="BI25" s="637"/>
      <c r="BJ25" s="637"/>
      <c r="BK25" s="637"/>
      <c r="BL25" s="637"/>
      <c r="BM25" s="637"/>
      <c r="BN25" s="638"/>
      <c r="BO25" s="639">
        <v>9.6999999999999993</v>
      </c>
      <c r="BP25" s="639"/>
      <c r="BQ25" s="639"/>
      <c r="BR25" s="639"/>
      <c r="BS25" s="640" t="s">
        <v>121</v>
      </c>
      <c r="BT25" s="640"/>
      <c r="BU25" s="640"/>
      <c r="BV25" s="640"/>
      <c r="BW25" s="640"/>
      <c r="BX25" s="640"/>
      <c r="BY25" s="640"/>
      <c r="BZ25" s="640"/>
      <c r="CA25" s="640"/>
      <c r="CB25" s="644"/>
      <c r="CD25" s="633" t="s">
        <v>283</v>
      </c>
      <c r="CE25" s="634"/>
      <c r="CF25" s="634"/>
      <c r="CG25" s="634"/>
      <c r="CH25" s="634"/>
      <c r="CI25" s="634"/>
      <c r="CJ25" s="634"/>
      <c r="CK25" s="634"/>
      <c r="CL25" s="634"/>
      <c r="CM25" s="634"/>
      <c r="CN25" s="634"/>
      <c r="CO25" s="634"/>
      <c r="CP25" s="634"/>
      <c r="CQ25" s="635"/>
      <c r="CR25" s="636">
        <v>1057005</v>
      </c>
      <c r="CS25" s="668"/>
      <c r="CT25" s="668"/>
      <c r="CU25" s="668"/>
      <c r="CV25" s="668"/>
      <c r="CW25" s="668"/>
      <c r="CX25" s="668"/>
      <c r="CY25" s="669"/>
      <c r="CZ25" s="641">
        <v>9.6</v>
      </c>
      <c r="DA25" s="666"/>
      <c r="DB25" s="666"/>
      <c r="DC25" s="670"/>
      <c r="DD25" s="645">
        <v>925533</v>
      </c>
      <c r="DE25" s="668"/>
      <c r="DF25" s="668"/>
      <c r="DG25" s="668"/>
      <c r="DH25" s="668"/>
      <c r="DI25" s="668"/>
      <c r="DJ25" s="668"/>
      <c r="DK25" s="669"/>
      <c r="DL25" s="645">
        <v>914043</v>
      </c>
      <c r="DM25" s="668"/>
      <c r="DN25" s="668"/>
      <c r="DO25" s="668"/>
      <c r="DP25" s="668"/>
      <c r="DQ25" s="668"/>
      <c r="DR25" s="668"/>
      <c r="DS25" s="668"/>
      <c r="DT25" s="668"/>
      <c r="DU25" s="668"/>
      <c r="DV25" s="669"/>
      <c r="DW25" s="641">
        <v>19.399999999999999</v>
      </c>
      <c r="DX25" s="666"/>
      <c r="DY25" s="666"/>
      <c r="DZ25" s="666"/>
      <c r="EA25" s="666"/>
      <c r="EB25" s="666"/>
      <c r="EC25" s="667"/>
    </row>
    <row r="26" spans="2:133" ht="11.25" customHeight="1" x14ac:dyDescent="0.15">
      <c r="B26" s="633" t="s">
        <v>284</v>
      </c>
      <c r="C26" s="634"/>
      <c r="D26" s="634"/>
      <c r="E26" s="634"/>
      <c r="F26" s="634"/>
      <c r="G26" s="634"/>
      <c r="H26" s="634"/>
      <c r="I26" s="634"/>
      <c r="J26" s="634"/>
      <c r="K26" s="634"/>
      <c r="L26" s="634"/>
      <c r="M26" s="634"/>
      <c r="N26" s="634"/>
      <c r="O26" s="634"/>
      <c r="P26" s="634"/>
      <c r="Q26" s="635"/>
      <c r="R26" s="636">
        <v>712</v>
      </c>
      <c r="S26" s="637"/>
      <c r="T26" s="637"/>
      <c r="U26" s="637"/>
      <c r="V26" s="637"/>
      <c r="W26" s="637"/>
      <c r="X26" s="637"/>
      <c r="Y26" s="638"/>
      <c r="Z26" s="639">
        <v>0</v>
      </c>
      <c r="AA26" s="639"/>
      <c r="AB26" s="639"/>
      <c r="AC26" s="639"/>
      <c r="AD26" s="640">
        <v>712</v>
      </c>
      <c r="AE26" s="640"/>
      <c r="AF26" s="640"/>
      <c r="AG26" s="640"/>
      <c r="AH26" s="640"/>
      <c r="AI26" s="640"/>
      <c r="AJ26" s="640"/>
      <c r="AK26" s="640"/>
      <c r="AL26" s="641">
        <v>0</v>
      </c>
      <c r="AM26" s="642"/>
      <c r="AN26" s="642"/>
      <c r="AO26" s="643"/>
      <c r="AP26" s="633" t="s">
        <v>285</v>
      </c>
      <c r="AQ26" s="652"/>
      <c r="AR26" s="652"/>
      <c r="AS26" s="652"/>
      <c r="AT26" s="652"/>
      <c r="AU26" s="652"/>
      <c r="AV26" s="652"/>
      <c r="AW26" s="652"/>
      <c r="AX26" s="652"/>
      <c r="AY26" s="652"/>
      <c r="AZ26" s="652"/>
      <c r="BA26" s="652"/>
      <c r="BB26" s="652"/>
      <c r="BC26" s="652"/>
      <c r="BD26" s="652"/>
      <c r="BE26" s="652"/>
      <c r="BF26" s="653"/>
      <c r="BG26" s="636" t="s">
        <v>121</v>
      </c>
      <c r="BH26" s="637"/>
      <c r="BI26" s="637"/>
      <c r="BJ26" s="637"/>
      <c r="BK26" s="637"/>
      <c r="BL26" s="637"/>
      <c r="BM26" s="637"/>
      <c r="BN26" s="638"/>
      <c r="BO26" s="639" t="s">
        <v>121</v>
      </c>
      <c r="BP26" s="639"/>
      <c r="BQ26" s="639"/>
      <c r="BR26" s="639"/>
      <c r="BS26" s="640" t="s">
        <v>121</v>
      </c>
      <c r="BT26" s="640"/>
      <c r="BU26" s="640"/>
      <c r="BV26" s="640"/>
      <c r="BW26" s="640"/>
      <c r="BX26" s="640"/>
      <c r="BY26" s="640"/>
      <c r="BZ26" s="640"/>
      <c r="CA26" s="640"/>
      <c r="CB26" s="644"/>
      <c r="CD26" s="633" t="s">
        <v>286</v>
      </c>
      <c r="CE26" s="634"/>
      <c r="CF26" s="634"/>
      <c r="CG26" s="634"/>
      <c r="CH26" s="634"/>
      <c r="CI26" s="634"/>
      <c r="CJ26" s="634"/>
      <c r="CK26" s="634"/>
      <c r="CL26" s="634"/>
      <c r="CM26" s="634"/>
      <c r="CN26" s="634"/>
      <c r="CO26" s="634"/>
      <c r="CP26" s="634"/>
      <c r="CQ26" s="635"/>
      <c r="CR26" s="636">
        <v>674677</v>
      </c>
      <c r="CS26" s="637"/>
      <c r="CT26" s="637"/>
      <c r="CU26" s="637"/>
      <c r="CV26" s="637"/>
      <c r="CW26" s="637"/>
      <c r="CX26" s="637"/>
      <c r="CY26" s="638"/>
      <c r="CZ26" s="641">
        <v>6.1</v>
      </c>
      <c r="DA26" s="666"/>
      <c r="DB26" s="666"/>
      <c r="DC26" s="670"/>
      <c r="DD26" s="645">
        <v>564318</v>
      </c>
      <c r="DE26" s="637"/>
      <c r="DF26" s="637"/>
      <c r="DG26" s="637"/>
      <c r="DH26" s="637"/>
      <c r="DI26" s="637"/>
      <c r="DJ26" s="637"/>
      <c r="DK26" s="638"/>
      <c r="DL26" s="645" t="s">
        <v>121</v>
      </c>
      <c r="DM26" s="637"/>
      <c r="DN26" s="637"/>
      <c r="DO26" s="637"/>
      <c r="DP26" s="637"/>
      <c r="DQ26" s="637"/>
      <c r="DR26" s="637"/>
      <c r="DS26" s="637"/>
      <c r="DT26" s="637"/>
      <c r="DU26" s="637"/>
      <c r="DV26" s="638"/>
      <c r="DW26" s="641" t="s">
        <v>121</v>
      </c>
      <c r="DX26" s="666"/>
      <c r="DY26" s="666"/>
      <c r="DZ26" s="666"/>
      <c r="EA26" s="666"/>
      <c r="EB26" s="666"/>
      <c r="EC26" s="667"/>
    </row>
    <row r="27" spans="2:133" ht="11.25" customHeight="1" x14ac:dyDescent="0.15">
      <c r="B27" s="633" t="s">
        <v>287</v>
      </c>
      <c r="C27" s="634"/>
      <c r="D27" s="634"/>
      <c r="E27" s="634"/>
      <c r="F27" s="634"/>
      <c r="G27" s="634"/>
      <c r="H27" s="634"/>
      <c r="I27" s="634"/>
      <c r="J27" s="634"/>
      <c r="K27" s="634"/>
      <c r="L27" s="634"/>
      <c r="M27" s="634"/>
      <c r="N27" s="634"/>
      <c r="O27" s="634"/>
      <c r="P27" s="634"/>
      <c r="Q27" s="635"/>
      <c r="R27" s="636">
        <v>8617</v>
      </c>
      <c r="S27" s="637"/>
      <c r="T27" s="637"/>
      <c r="U27" s="637"/>
      <c r="V27" s="637"/>
      <c r="W27" s="637"/>
      <c r="X27" s="637"/>
      <c r="Y27" s="638"/>
      <c r="Z27" s="639">
        <v>0.1</v>
      </c>
      <c r="AA27" s="639"/>
      <c r="AB27" s="639"/>
      <c r="AC27" s="639"/>
      <c r="AD27" s="640" t="s">
        <v>121</v>
      </c>
      <c r="AE27" s="640"/>
      <c r="AF27" s="640"/>
      <c r="AG27" s="640"/>
      <c r="AH27" s="640"/>
      <c r="AI27" s="640"/>
      <c r="AJ27" s="640"/>
      <c r="AK27" s="640"/>
      <c r="AL27" s="641" t="s">
        <v>121</v>
      </c>
      <c r="AM27" s="642"/>
      <c r="AN27" s="642"/>
      <c r="AO27" s="643"/>
      <c r="AP27" s="633" t="s">
        <v>288</v>
      </c>
      <c r="AQ27" s="634"/>
      <c r="AR27" s="634"/>
      <c r="AS27" s="634"/>
      <c r="AT27" s="634"/>
      <c r="AU27" s="634"/>
      <c r="AV27" s="634"/>
      <c r="AW27" s="634"/>
      <c r="AX27" s="634"/>
      <c r="AY27" s="634"/>
      <c r="AZ27" s="634"/>
      <c r="BA27" s="634"/>
      <c r="BB27" s="634"/>
      <c r="BC27" s="634"/>
      <c r="BD27" s="634"/>
      <c r="BE27" s="634"/>
      <c r="BF27" s="635"/>
      <c r="BG27" s="636">
        <v>4977033</v>
      </c>
      <c r="BH27" s="637"/>
      <c r="BI27" s="637"/>
      <c r="BJ27" s="637"/>
      <c r="BK27" s="637"/>
      <c r="BL27" s="637"/>
      <c r="BM27" s="637"/>
      <c r="BN27" s="638"/>
      <c r="BO27" s="639">
        <v>100</v>
      </c>
      <c r="BP27" s="639"/>
      <c r="BQ27" s="639"/>
      <c r="BR27" s="639"/>
      <c r="BS27" s="640" t="s">
        <v>121</v>
      </c>
      <c r="BT27" s="640"/>
      <c r="BU27" s="640"/>
      <c r="BV27" s="640"/>
      <c r="BW27" s="640"/>
      <c r="BX27" s="640"/>
      <c r="BY27" s="640"/>
      <c r="BZ27" s="640"/>
      <c r="CA27" s="640"/>
      <c r="CB27" s="644"/>
      <c r="CD27" s="633" t="s">
        <v>289</v>
      </c>
      <c r="CE27" s="634"/>
      <c r="CF27" s="634"/>
      <c r="CG27" s="634"/>
      <c r="CH27" s="634"/>
      <c r="CI27" s="634"/>
      <c r="CJ27" s="634"/>
      <c r="CK27" s="634"/>
      <c r="CL27" s="634"/>
      <c r="CM27" s="634"/>
      <c r="CN27" s="634"/>
      <c r="CO27" s="634"/>
      <c r="CP27" s="634"/>
      <c r="CQ27" s="635"/>
      <c r="CR27" s="636">
        <v>422372</v>
      </c>
      <c r="CS27" s="668"/>
      <c r="CT27" s="668"/>
      <c r="CU27" s="668"/>
      <c r="CV27" s="668"/>
      <c r="CW27" s="668"/>
      <c r="CX27" s="668"/>
      <c r="CY27" s="669"/>
      <c r="CZ27" s="641">
        <v>3.8</v>
      </c>
      <c r="DA27" s="666"/>
      <c r="DB27" s="666"/>
      <c r="DC27" s="670"/>
      <c r="DD27" s="645">
        <v>148239</v>
      </c>
      <c r="DE27" s="668"/>
      <c r="DF27" s="668"/>
      <c r="DG27" s="668"/>
      <c r="DH27" s="668"/>
      <c r="DI27" s="668"/>
      <c r="DJ27" s="668"/>
      <c r="DK27" s="669"/>
      <c r="DL27" s="645">
        <v>134553</v>
      </c>
      <c r="DM27" s="668"/>
      <c r="DN27" s="668"/>
      <c r="DO27" s="668"/>
      <c r="DP27" s="668"/>
      <c r="DQ27" s="668"/>
      <c r="DR27" s="668"/>
      <c r="DS27" s="668"/>
      <c r="DT27" s="668"/>
      <c r="DU27" s="668"/>
      <c r="DV27" s="669"/>
      <c r="DW27" s="641">
        <v>2.9</v>
      </c>
      <c r="DX27" s="666"/>
      <c r="DY27" s="666"/>
      <c r="DZ27" s="666"/>
      <c r="EA27" s="666"/>
      <c r="EB27" s="666"/>
      <c r="EC27" s="667"/>
    </row>
    <row r="28" spans="2:133" ht="11.25" customHeight="1" x14ac:dyDescent="0.15">
      <c r="B28" s="633" t="s">
        <v>290</v>
      </c>
      <c r="C28" s="634"/>
      <c r="D28" s="634"/>
      <c r="E28" s="634"/>
      <c r="F28" s="634"/>
      <c r="G28" s="634"/>
      <c r="H28" s="634"/>
      <c r="I28" s="634"/>
      <c r="J28" s="634"/>
      <c r="K28" s="634"/>
      <c r="L28" s="634"/>
      <c r="M28" s="634"/>
      <c r="N28" s="634"/>
      <c r="O28" s="634"/>
      <c r="P28" s="634"/>
      <c r="Q28" s="635"/>
      <c r="R28" s="636">
        <v>63404</v>
      </c>
      <c r="S28" s="637"/>
      <c r="T28" s="637"/>
      <c r="U28" s="637"/>
      <c r="V28" s="637"/>
      <c r="W28" s="637"/>
      <c r="X28" s="637"/>
      <c r="Y28" s="638"/>
      <c r="Z28" s="639">
        <v>0.6</v>
      </c>
      <c r="AA28" s="639"/>
      <c r="AB28" s="639"/>
      <c r="AC28" s="639"/>
      <c r="AD28" s="640" t="s">
        <v>121</v>
      </c>
      <c r="AE28" s="640"/>
      <c r="AF28" s="640"/>
      <c r="AG28" s="640"/>
      <c r="AH28" s="640"/>
      <c r="AI28" s="640"/>
      <c r="AJ28" s="640"/>
      <c r="AK28" s="640"/>
      <c r="AL28" s="641" t="s">
        <v>121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291</v>
      </c>
      <c r="CE28" s="634"/>
      <c r="CF28" s="634"/>
      <c r="CG28" s="634"/>
      <c r="CH28" s="634"/>
      <c r="CI28" s="634"/>
      <c r="CJ28" s="634"/>
      <c r="CK28" s="634"/>
      <c r="CL28" s="634"/>
      <c r="CM28" s="634"/>
      <c r="CN28" s="634"/>
      <c r="CO28" s="634"/>
      <c r="CP28" s="634"/>
      <c r="CQ28" s="635"/>
      <c r="CR28" s="636">
        <v>3900</v>
      </c>
      <c r="CS28" s="637"/>
      <c r="CT28" s="637"/>
      <c r="CU28" s="637"/>
      <c r="CV28" s="637"/>
      <c r="CW28" s="637"/>
      <c r="CX28" s="637"/>
      <c r="CY28" s="638"/>
      <c r="CZ28" s="641">
        <v>0</v>
      </c>
      <c r="DA28" s="666"/>
      <c r="DB28" s="666"/>
      <c r="DC28" s="670"/>
      <c r="DD28" s="645">
        <v>3900</v>
      </c>
      <c r="DE28" s="637"/>
      <c r="DF28" s="637"/>
      <c r="DG28" s="637"/>
      <c r="DH28" s="637"/>
      <c r="DI28" s="637"/>
      <c r="DJ28" s="637"/>
      <c r="DK28" s="638"/>
      <c r="DL28" s="645" t="s">
        <v>121</v>
      </c>
      <c r="DM28" s="637"/>
      <c r="DN28" s="637"/>
      <c r="DO28" s="637"/>
      <c r="DP28" s="637"/>
      <c r="DQ28" s="637"/>
      <c r="DR28" s="637"/>
      <c r="DS28" s="637"/>
      <c r="DT28" s="637"/>
      <c r="DU28" s="637"/>
      <c r="DV28" s="638"/>
      <c r="DW28" s="641" t="s">
        <v>121</v>
      </c>
      <c r="DX28" s="666"/>
      <c r="DY28" s="666"/>
      <c r="DZ28" s="666"/>
      <c r="EA28" s="666"/>
      <c r="EB28" s="666"/>
      <c r="EC28" s="667"/>
    </row>
    <row r="29" spans="2:133" ht="11.25" customHeight="1" x14ac:dyDescent="0.15">
      <c r="B29" s="633" t="s">
        <v>292</v>
      </c>
      <c r="C29" s="634"/>
      <c r="D29" s="634"/>
      <c r="E29" s="634"/>
      <c r="F29" s="634"/>
      <c r="G29" s="634"/>
      <c r="H29" s="634"/>
      <c r="I29" s="634"/>
      <c r="J29" s="634"/>
      <c r="K29" s="634"/>
      <c r="L29" s="634"/>
      <c r="M29" s="634"/>
      <c r="N29" s="634"/>
      <c r="O29" s="634"/>
      <c r="P29" s="634"/>
      <c r="Q29" s="635"/>
      <c r="R29" s="636">
        <v>6741</v>
      </c>
      <c r="S29" s="637"/>
      <c r="T29" s="637"/>
      <c r="U29" s="637"/>
      <c r="V29" s="637"/>
      <c r="W29" s="637"/>
      <c r="X29" s="637"/>
      <c r="Y29" s="638"/>
      <c r="Z29" s="639">
        <v>0.1</v>
      </c>
      <c r="AA29" s="639"/>
      <c r="AB29" s="639"/>
      <c r="AC29" s="639"/>
      <c r="AD29" s="640" t="s">
        <v>121</v>
      </c>
      <c r="AE29" s="640"/>
      <c r="AF29" s="640"/>
      <c r="AG29" s="640"/>
      <c r="AH29" s="640"/>
      <c r="AI29" s="640"/>
      <c r="AJ29" s="640"/>
      <c r="AK29" s="640"/>
      <c r="AL29" s="641" t="s">
        <v>121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293</v>
      </c>
      <c r="CE29" s="673"/>
      <c r="CF29" s="633" t="s">
        <v>66</v>
      </c>
      <c r="CG29" s="634"/>
      <c r="CH29" s="634"/>
      <c r="CI29" s="634"/>
      <c r="CJ29" s="634"/>
      <c r="CK29" s="634"/>
      <c r="CL29" s="634"/>
      <c r="CM29" s="634"/>
      <c r="CN29" s="634"/>
      <c r="CO29" s="634"/>
      <c r="CP29" s="634"/>
      <c r="CQ29" s="635"/>
      <c r="CR29" s="636">
        <v>3900</v>
      </c>
      <c r="CS29" s="668"/>
      <c r="CT29" s="668"/>
      <c r="CU29" s="668"/>
      <c r="CV29" s="668"/>
      <c r="CW29" s="668"/>
      <c r="CX29" s="668"/>
      <c r="CY29" s="669"/>
      <c r="CZ29" s="641">
        <v>0</v>
      </c>
      <c r="DA29" s="666"/>
      <c r="DB29" s="666"/>
      <c r="DC29" s="670"/>
      <c r="DD29" s="645">
        <v>3900</v>
      </c>
      <c r="DE29" s="668"/>
      <c r="DF29" s="668"/>
      <c r="DG29" s="668"/>
      <c r="DH29" s="668"/>
      <c r="DI29" s="668"/>
      <c r="DJ29" s="668"/>
      <c r="DK29" s="669"/>
      <c r="DL29" s="645" t="s">
        <v>121</v>
      </c>
      <c r="DM29" s="668"/>
      <c r="DN29" s="668"/>
      <c r="DO29" s="668"/>
      <c r="DP29" s="668"/>
      <c r="DQ29" s="668"/>
      <c r="DR29" s="668"/>
      <c r="DS29" s="668"/>
      <c r="DT29" s="668"/>
      <c r="DU29" s="668"/>
      <c r="DV29" s="669"/>
      <c r="DW29" s="641" t="s">
        <v>121</v>
      </c>
      <c r="DX29" s="666"/>
      <c r="DY29" s="666"/>
      <c r="DZ29" s="666"/>
      <c r="EA29" s="666"/>
      <c r="EB29" s="666"/>
      <c r="EC29" s="667"/>
    </row>
    <row r="30" spans="2:133" ht="11.25" customHeight="1" x14ac:dyDescent="0.15">
      <c r="B30" s="633" t="s">
        <v>294</v>
      </c>
      <c r="C30" s="634"/>
      <c r="D30" s="634"/>
      <c r="E30" s="634"/>
      <c r="F30" s="634"/>
      <c r="G30" s="634"/>
      <c r="H30" s="634"/>
      <c r="I30" s="634"/>
      <c r="J30" s="634"/>
      <c r="K30" s="634"/>
      <c r="L30" s="634"/>
      <c r="M30" s="634"/>
      <c r="N30" s="634"/>
      <c r="O30" s="634"/>
      <c r="P30" s="634"/>
      <c r="Q30" s="635"/>
      <c r="R30" s="636">
        <v>1588436</v>
      </c>
      <c r="S30" s="637"/>
      <c r="T30" s="637"/>
      <c r="U30" s="637"/>
      <c r="V30" s="637"/>
      <c r="W30" s="637"/>
      <c r="X30" s="637"/>
      <c r="Y30" s="638"/>
      <c r="Z30" s="639">
        <v>14</v>
      </c>
      <c r="AA30" s="639"/>
      <c r="AB30" s="639"/>
      <c r="AC30" s="639"/>
      <c r="AD30" s="640" t="s">
        <v>121</v>
      </c>
      <c r="AE30" s="640"/>
      <c r="AF30" s="640"/>
      <c r="AG30" s="640"/>
      <c r="AH30" s="640"/>
      <c r="AI30" s="640"/>
      <c r="AJ30" s="640"/>
      <c r="AK30" s="640"/>
      <c r="AL30" s="641" t="s">
        <v>121</v>
      </c>
      <c r="AM30" s="642"/>
      <c r="AN30" s="642"/>
      <c r="AO30" s="643"/>
      <c r="AP30" s="618" t="s">
        <v>212</v>
      </c>
      <c r="AQ30" s="619"/>
      <c r="AR30" s="619"/>
      <c r="AS30" s="619"/>
      <c r="AT30" s="619"/>
      <c r="AU30" s="619"/>
      <c r="AV30" s="619"/>
      <c r="AW30" s="619"/>
      <c r="AX30" s="619"/>
      <c r="AY30" s="619"/>
      <c r="AZ30" s="619"/>
      <c r="BA30" s="619"/>
      <c r="BB30" s="619"/>
      <c r="BC30" s="619"/>
      <c r="BD30" s="619"/>
      <c r="BE30" s="619"/>
      <c r="BF30" s="620"/>
      <c r="BG30" s="618" t="s">
        <v>295</v>
      </c>
      <c r="BH30" s="678"/>
      <c r="BI30" s="678"/>
      <c r="BJ30" s="678"/>
      <c r="BK30" s="678"/>
      <c r="BL30" s="678"/>
      <c r="BM30" s="678"/>
      <c r="BN30" s="678"/>
      <c r="BO30" s="678"/>
      <c r="BP30" s="678"/>
      <c r="BQ30" s="679"/>
      <c r="BR30" s="618" t="s">
        <v>296</v>
      </c>
      <c r="BS30" s="678"/>
      <c r="BT30" s="678"/>
      <c r="BU30" s="678"/>
      <c r="BV30" s="678"/>
      <c r="BW30" s="678"/>
      <c r="BX30" s="678"/>
      <c r="BY30" s="678"/>
      <c r="BZ30" s="678"/>
      <c r="CA30" s="678"/>
      <c r="CB30" s="679"/>
      <c r="CD30" s="674"/>
      <c r="CE30" s="675"/>
      <c r="CF30" s="633" t="s">
        <v>297</v>
      </c>
      <c r="CG30" s="634"/>
      <c r="CH30" s="634"/>
      <c r="CI30" s="634"/>
      <c r="CJ30" s="634"/>
      <c r="CK30" s="634"/>
      <c r="CL30" s="634"/>
      <c r="CM30" s="634"/>
      <c r="CN30" s="634"/>
      <c r="CO30" s="634"/>
      <c r="CP30" s="634"/>
      <c r="CQ30" s="635"/>
      <c r="CR30" s="636">
        <v>3900</v>
      </c>
      <c r="CS30" s="637"/>
      <c r="CT30" s="637"/>
      <c r="CU30" s="637"/>
      <c r="CV30" s="637"/>
      <c r="CW30" s="637"/>
      <c r="CX30" s="637"/>
      <c r="CY30" s="638"/>
      <c r="CZ30" s="641">
        <v>0</v>
      </c>
      <c r="DA30" s="666"/>
      <c r="DB30" s="666"/>
      <c r="DC30" s="670"/>
      <c r="DD30" s="645">
        <v>3900</v>
      </c>
      <c r="DE30" s="637"/>
      <c r="DF30" s="637"/>
      <c r="DG30" s="637"/>
      <c r="DH30" s="637"/>
      <c r="DI30" s="637"/>
      <c r="DJ30" s="637"/>
      <c r="DK30" s="638"/>
      <c r="DL30" s="645" t="s">
        <v>121</v>
      </c>
      <c r="DM30" s="637"/>
      <c r="DN30" s="637"/>
      <c r="DO30" s="637"/>
      <c r="DP30" s="637"/>
      <c r="DQ30" s="637"/>
      <c r="DR30" s="637"/>
      <c r="DS30" s="637"/>
      <c r="DT30" s="637"/>
      <c r="DU30" s="637"/>
      <c r="DV30" s="638"/>
      <c r="DW30" s="641" t="s">
        <v>121</v>
      </c>
      <c r="DX30" s="666"/>
      <c r="DY30" s="666"/>
      <c r="DZ30" s="666"/>
      <c r="EA30" s="666"/>
      <c r="EB30" s="666"/>
      <c r="EC30" s="667"/>
    </row>
    <row r="31" spans="2:133" ht="11.25" customHeight="1" x14ac:dyDescent="0.15">
      <c r="B31" s="649" t="s">
        <v>298</v>
      </c>
      <c r="C31" s="650"/>
      <c r="D31" s="650"/>
      <c r="E31" s="650"/>
      <c r="F31" s="650"/>
      <c r="G31" s="650"/>
      <c r="H31" s="650"/>
      <c r="I31" s="650"/>
      <c r="J31" s="650"/>
      <c r="K31" s="650"/>
      <c r="L31" s="650"/>
      <c r="M31" s="650"/>
      <c r="N31" s="650"/>
      <c r="O31" s="650"/>
      <c r="P31" s="650"/>
      <c r="Q31" s="651"/>
      <c r="R31" s="636" t="s">
        <v>121</v>
      </c>
      <c r="S31" s="637"/>
      <c r="T31" s="637"/>
      <c r="U31" s="637"/>
      <c r="V31" s="637"/>
      <c r="W31" s="637"/>
      <c r="X31" s="637"/>
      <c r="Y31" s="638"/>
      <c r="Z31" s="639" t="s">
        <v>121</v>
      </c>
      <c r="AA31" s="639"/>
      <c r="AB31" s="639"/>
      <c r="AC31" s="639"/>
      <c r="AD31" s="640" t="s">
        <v>121</v>
      </c>
      <c r="AE31" s="640"/>
      <c r="AF31" s="640"/>
      <c r="AG31" s="640"/>
      <c r="AH31" s="640"/>
      <c r="AI31" s="640"/>
      <c r="AJ31" s="640"/>
      <c r="AK31" s="640"/>
      <c r="AL31" s="641" t="s">
        <v>121</v>
      </c>
      <c r="AM31" s="642"/>
      <c r="AN31" s="642"/>
      <c r="AO31" s="643"/>
      <c r="AP31" s="682" t="s">
        <v>299</v>
      </c>
      <c r="AQ31" s="683"/>
      <c r="AR31" s="683"/>
      <c r="AS31" s="683"/>
      <c r="AT31" s="688" t="s">
        <v>300</v>
      </c>
      <c r="AU31" s="212"/>
      <c r="AV31" s="212"/>
      <c r="AW31" s="212"/>
      <c r="AX31" s="622" t="s">
        <v>178</v>
      </c>
      <c r="AY31" s="623"/>
      <c r="AZ31" s="623"/>
      <c r="BA31" s="623"/>
      <c r="BB31" s="623"/>
      <c r="BC31" s="623"/>
      <c r="BD31" s="623"/>
      <c r="BE31" s="623"/>
      <c r="BF31" s="624"/>
      <c r="BG31" s="692">
        <v>99.9</v>
      </c>
      <c r="BH31" s="680"/>
      <c r="BI31" s="680"/>
      <c r="BJ31" s="680"/>
      <c r="BK31" s="680"/>
      <c r="BL31" s="680"/>
      <c r="BM31" s="631">
        <v>99.7</v>
      </c>
      <c r="BN31" s="680"/>
      <c r="BO31" s="680"/>
      <c r="BP31" s="680"/>
      <c r="BQ31" s="681"/>
      <c r="BR31" s="692">
        <v>99.9</v>
      </c>
      <c r="BS31" s="680"/>
      <c r="BT31" s="680"/>
      <c r="BU31" s="680"/>
      <c r="BV31" s="680"/>
      <c r="BW31" s="680"/>
      <c r="BX31" s="631">
        <v>99.5</v>
      </c>
      <c r="BY31" s="680"/>
      <c r="BZ31" s="680"/>
      <c r="CA31" s="680"/>
      <c r="CB31" s="681"/>
      <c r="CD31" s="674"/>
      <c r="CE31" s="675"/>
      <c r="CF31" s="633" t="s">
        <v>301</v>
      </c>
      <c r="CG31" s="634"/>
      <c r="CH31" s="634"/>
      <c r="CI31" s="634"/>
      <c r="CJ31" s="634"/>
      <c r="CK31" s="634"/>
      <c r="CL31" s="634"/>
      <c r="CM31" s="634"/>
      <c r="CN31" s="634"/>
      <c r="CO31" s="634"/>
      <c r="CP31" s="634"/>
      <c r="CQ31" s="635"/>
      <c r="CR31" s="636" t="s">
        <v>121</v>
      </c>
      <c r="CS31" s="668"/>
      <c r="CT31" s="668"/>
      <c r="CU31" s="668"/>
      <c r="CV31" s="668"/>
      <c r="CW31" s="668"/>
      <c r="CX31" s="668"/>
      <c r="CY31" s="669"/>
      <c r="CZ31" s="641" t="s">
        <v>121</v>
      </c>
      <c r="DA31" s="666"/>
      <c r="DB31" s="666"/>
      <c r="DC31" s="670"/>
      <c r="DD31" s="645" t="s">
        <v>121</v>
      </c>
      <c r="DE31" s="668"/>
      <c r="DF31" s="668"/>
      <c r="DG31" s="668"/>
      <c r="DH31" s="668"/>
      <c r="DI31" s="668"/>
      <c r="DJ31" s="668"/>
      <c r="DK31" s="669"/>
      <c r="DL31" s="645" t="s">
        <v>121</v>
      </c>
      <c r="DM31" s="668"/>
      <c r="DN31" s="668"/>
      <c r="DO31" s="668"/>
      <c r="DP31" s="668"/>
      <c r="DQ31" s="668"/>
      <c r="DR31" s="668"/>
      <c r="DS31" s="668"/>
      <c r="DT31" s="668"/>
      <c r="DU31" s="668"/>
      <c r="DV31" s="669"/>
      <c r="DW31" s="641" t="s">
        <v>121</v>
      </c>
      <c r="DX31" s="666"/>
      <c r="DY31" s="666"/>
      <c r="DZ31" s="666"/>
      <c r="EA31" s="666"/>
      <c r="EB31" s="666"/>
      <c r="EC31" s="667"/>
    </row>
    <row r="32" spans="2:133" ht="11.25" customHeight="1" x14ac:dyDescent="0.15">
      <c r="B32" s="633" t="s">
        <v>302</v>
      </c>
      <c r="C32" s="634"/>
      <c r="D32" s="634"/>
      <c r="E32" s="634"/>
      <c r="F32" s="634"/>
      <c r="G32" s="634"/>
      <c r="H32" s="634"/>
      <c r="I32" s="634"/>
      <c r="J32" s="634"/>
      <c r="K32" s="634"/>
      <c r="L32" s="634"/>
      <c r="M32" s="634"/>
      <c r="N32" s="634"/>
      <c r="O32" s="634"/>
      <c r="P32" s="634"/>
      <c r="Q32" s="635"/>
      <c r="R32" s="636">
        <v>601404</v>
      </c>
      <c r="S32" s="637"/>
      <c r="T32" s="637"/>
      <c r="U32" s="637"/>
      <c r="V32" s="637"/>
      <c r="W32" s="637"/>
      <c r="X32" s="637"/>
      <c r="Y32" s="638"/>
      <c r="Z32" s="639">
        <v>5.3</v>
      </c>
      <c r="AA32" s="639"/>
      <c r="AB32" s="639"/>
      <c r="AC32" s="639"/>
      <c r="AD32" s="640" t="s">
        <v>121</v>
      </c>
      <c r="AE32" s="640"/>
      <c r="AF32" s="640"/>
      <c r="AG32" s="640"/>
      <c r="AH32" s="640"/>
      <c r="AI32" s="640"/>
      <c r="AJ32" s="640"/>
      <c r="AK32" s="640"/>
      <c r="AL32" s="641" t="s">
        <v>121</v>
      </c>
      <c r="AM32" s="642"/>
      <c r="AN32" s="642"/>
      <c r="AO32" s="643"/>
      <c r="AP32" s="684"/>
      <c r="AQ32" s="685"/>
      <c r="AR32" s="685"/>
      <c r="AS32" s="685"/>
      <c r="AT32" s="689"/>
      <c r="AU32" s="208" t="s">
        <v>303</v>
      </c>
      <c r="AX32" s="633" t="s">
        <v>304</v>
      </c>
      <c r="AY32" s="634"/>
      <c r="AZ32" s="634"/>
      <c r="BA32" s="634"/>
      <c r="BB32" s="634"/>
      <c r="BC32" s="634"/>
      <c r="BD32" s="634"/>
      <c r="BE32" s="634"/>
      <c r="BF32" s="635"/>
      <c r="BG32" s="693">
        <v>99.4</v>
      </c>
      <c r="BH32" s="668"/>
      <c r="BI32" s="668"/>
      <c r="BJ32" s="668"/>
      <c r="BK32" s="668"/>
      <c r="BL32" s="668"/>
      <c r="BM32" s="642">
        <v>98.8</v>
      </c>
      <c r="BN32" s="668"/>
      <c r="BO32" s="668"/>
      <c r="BP32" s="668"/>
      <c r="BQ32" s="691"/>
      <c r="BR32" s="693">
        <v>99.5</v>
      </c>
      <c r="BS32" s="668"/>
      <c r="BT32" s="668"/>
      <c r="BU32" s="668"/>
      <c r="BV32" s="668"/>
      <c r="BW32" s="668"/>
      <c r="BX32" s="642">
        <v>98.7</v>
      </c>
      <c r="BY32" s="668"/>
      <c r="BZ32" s="668"/>
      <c r="CA32" s="668"/>
      <c r="CB32" s="691"/>
      <c r="CD32" s="676"/>
      <c r="CE32" s="677"/>
      <c r="CF32" s="633" t="s">
        <v>305</v>
      </c>
      <c r="CG32" s="634"/>
      <c r="CH32" s="634"/>
      <c r="CI32" s="634"/>
      <c r="CJ32" s="634"/>
      <c r="CK32" s="634"/>
      <c r="CL32" s="634"/>
      <c r="CM32" s="634"/>
      <c r="CN32" s="634"/>
      <c r="CO32" s="634"/>
      <c r="CP32" s="634"/>
      <c r="CQ32" s="635"/>
      <c r="CR32" s="636" t="s">
        <v>121</v>
      </c>
      <c r="CS32" s="637"/>
      <c r="CT32" s="637"/>
      <c r="CU32" s="637"/>
      <c r="CV32" s="637"/>
      <c r="CW32" s="637"/>
      <c r="CX32" s="637"/>
      <c r="CY32" s="638"/>
      <c r="CZ32" s="641" t="s">
        <v>121</v>
      </c>
      <c r="DA32" s="666"/>
      <c r="DB32" s="666"/>
      <c r="DC32" s="670"/>
      <c r="DD32" s="645" t="s">
        <v>121</v>
      </c>
      <c r="DE32" s="637"/>
      <c r="DF32" s="637"/>
      <c r="DG32" s="637"/>
      <c r="DH32" s="637"/>
      <c r="DI32" s="637"/>
      <c r="DJ32" s="637"/>
      <c r="DK32" s="638"/>
      <c r="DL32" s="645" t="s">
        <v>121</v>
      </c>
      <c r="DM32" s="637"/>
      <c r="DN32" s="637"/>
      <c r="DO32" s="637"/>
      <c r="DP32" s="637"/>
      <c r="DQ32" s="637"/>
      <c r="DR32" s="637"/>
      <c r="DS32" s="637"/>
      <c r="DT32" s="637"/>
      <c r="DU32" s="637"/>
      <c r="DV32" s="638"/>
      <c r="DW32" s="641" t="s">
        <v>121</v>
      </c>
      <c r="DX32" s="666"/>
      <c r="DY32" s="666"/>
      <c r="DZ32" s="666"/>
      <c r="EA32" s="666"/>
      <c r="EB32" s="666"/>
      <c r="EC32" s="667"/>
    </row>
    <row r="33" spans="2:133" ht="11.25" customHeight="1" x14ac:dyDescent="0.15">
      <c r="B33" s="633" t="s">
        <v>306</v>
      </c>
      <c r="C33" s="634"/>
      <c r="D33" s="634"/>
      <c r="E33" s="634"/>
      <c r="F33" s="634"/>
      <c r="G33" s="634"/>
      <c r="H33" s="634"/>
      <c r="I33" s="634"/>
      <c r="J33" s="634"/>
      <c r="K33" s="634"/>
      <c r="L33" s="634"/>
      <c r="M33" s="634"/>
      <c r="N33" s="634"/>
      <c r="O33" s="634"/>
      <c r="P33" s="634"/>
      <c r="Q33" s="635"/>
      <c r="R33" s="636">
        <v>25295</v>
      </c>
      <c r="S33" s="637"/>
      <c r="T33" s="637"/>
      <c r="U33" s="637"/>
      <c r="V33" s="637"/>
      <c r="W33" s="637"/>
      <c r="X33" s="637"/>
      <c r="Y33" s="638"/>
      <c r="Z33" s="639">
        <v>0.2</v>
      </c>
      <c r="AA33" s="639"/>
      <c r="AB33" s="639"/>
      <c r="AC33" s="639"/>
      <c r="AD33" s="640" t="s">
        <v>121</v>
      </c>
      <c r="AE33" s="640"/>
      <c r="AF33" s="640"/>
      <c r="AG33" s="640"/>
      <c r="AH33" s="640"/>
      <c r="AI33" s="640"/>
      <c r="AJ33" s="640"/>
      <c r="AK33" s="640"/>
      <c r="AL33" s="641" t="s">
        <v>121</v>
      </c>
      <c r="AM33" s="642"/>
      <c r="AN33" s="642"/>
      <c r="AO33" s="643"/>
      <c r="AP33" s="686"/>
      <c r="AQ33" s="687"/>
      <c r="AR33" s="687"/>
      <c r="AS33" s="687"/>
      <c r="AT33" s="690"/>
      <c r="AU33" s="213"/>
      <c r="AV33" s="213"/>
      <c r="AW33" s="213"/>
      <c r="AX33" s="657" t="s">
        <v>307</v>
      </c>
      <c r="AY33" s="658"/>
      <c r="AZ33" s="658"/>
      <c r="BA33" s="658"/>
      <c r="BB33" s="658"/>
      <c r="BC33" s="658"/>
      <c r="BD33" s="658"/>
      <c r="BE33" s="658"/>
      <c r="BF33" s="659"/>
      <c r="BG33" s="694">
        <v>100</v>
      </c>
      <c r="BH33" s="695"/>
      <c r="BI33" s="695"/>
      <c r="BJ33" s="695"/>
      <c r="BK33" s="695"/>
      <c r="BL33" s="695"/>
      <c r="BM33" s="696">
        <v>99.8</v>
      </c>
      <c r="BN33" s="695"/>
      <c r="BO33" s="695"/>
      <c r="BP33" s="695"/>
      <c r="BQ33" s="697"/>
      <c r="BR33" s="694">
        <v>99.9</v>
      </c>
      <c r="BS33" s="695"/>
      <c r="BT33" s="695"/>
      <c r="BU33" s="695"/>
      <c r="BV33" s="695"/>
      <c r="BW33" s="695"/>
      <c r="BX33" s="696">
        <v>99.6</v>
      </c>
      <c r="BY33" s="695"/>
      <c r="BZ33" s="695"/>
      <c r="CA33" s="695"/>
      <c r="CB33" s="697"/>
      <c r="CD33" s="633" t="s">
        <v>308</v>
      </c>
      <c r="CE33" s="634"/>
      <c r="CF33" s="634"/>
      <c r="CG33" s="634"/>
      <c r="CH33" s="634"/>
      <c r="CI33" s="634"/>
      <c r="CJ33" s="634"/>
      <c r="CK33" s="634"/>
      <c r="CL33" s="634"/>
      <c r="CM33" s="634"/>
      <c r="CN33" s="634"/>
      <c r="CO33" s="634"/>
      <c r="CP33" s="634"/>
      <c r="CQ33" s="635"/>
      <c r="CR33" s="636">
        <v>8307870</v>
      </c>
      <c r="CS33" s="668"/>
      <c r="CT33" s="668"/>
      <c r="CU33" s="668"/>
      <c r="CV33" s="668"/>
      <c r="CW33" s="668"/>
      <c r="CX33" s="668"/>
      <c r="CY33" s="669"/>
      <c r="CZ33" s="641">
        <v>75.5</v>
      </c>
      <c r="DA33" s="666"/>
      <c r="DB33" s="666"/>
      <c r="DC33" s="670"/>
      <c r="DD33" s="645">
        <v>5209748</v>
      </c>
      <c r="DE33" s="668"/>
      <c r="DF33" s="668"/>
      <c r="DG33" s="668"/>
      <c r="DH33" s="668"/>
      <c r="DI33" s="668"/>
      <c r="DJ33" s="668"/>
      <c r="DK33" s="669"/>
      <c r="DL33" s="645">
        <v>2145022</v>
      </c>
      <c r="DM33" s="668"/>
      <c r="DN33" s="668"/>
      <c r="DO33" s="668"/>
      <c r="DP33" s="668"/>
      <c r="DQ33" s="668"/>
      <c r="DR33" s="668"/>
      <c r="DS33" s="668"/>
      <c r="DT33" s="668"/>
      <c r="DU33" s="668"/>
      <c r="DV33" s="669"/>
      <c r="DW33" s="641">
        <v>45.5</v>
      </c>
      <c r="DX33" s="666"/>
      <c r="DY33" s="666"/>
      <c r="DZ33" s="666"/>
      <c r="EA33" s="666"/>
      <c r="EB33" s="666"/>
      <c r="EC33" s="667"/>
    </row>
    <row r="34" spans="2:133" ht="11.25" customHeight="1" x14ac:dyDescent="0.15">
      <c r="B34" s="633" t="s">
        <v>309</v>
      </c>
      <c r="C34" s="634"/>
      <c r="D34" s="634"/>
      <c r="E34" s="634"/>
      <c r="F34" s="634"/>
      <c r="G34" s="634"/>
      <c r="H34" s="634"/>
      <c r="I34" s="634"/>
      <c r="J34" s="634"/>
      <c r="K34" s="634"/>
      <c r="L34" s="634"/>
      <c r="M34" s="634"/>
      <c r="N34" s="634"/>
      <c r="O34" s="634"/>
      <c r="P34" s="634"/>
      <c r="Q34" s="635"/>
      <c r="R34" s="636">
        <v>1562494</v>
      </c>
      <c r="S34" s="637"/>
      <c r="T34" s="637"/>
      <c r="U34" s="637"/>
      <c r="V34" s="637"/>
      <c r="W34" s="637"/>
      <c r="X34" s="637"/>
      <c r="Y34" s="638"/>
      <c r="Z34" s="639">
        <v>13.8</v>
      </c>
      <c r="AA34" s="639"/>
      <c r="AB34" s="639"/>
      <c r="AC34" s="639"/>
      <c r="AD34" s="640" t="s">
        <v>121</v>
      </c>
      <c r="AE34" s="640"/>
      <c r="AF34" s="640"/>
      <c r="AG34" s="640"/>
      <c r="AH34" s="640"/>
      <c r="AI34" s="640"/>
      <c r="AJ34" s="640"/>
      <c r="AK34" s="640"/>
      <c r="AL34" s="641" t="s">
        <v>121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310</v>
      </c>
      <c r="CE34" s="634"/>
      <c r="CF34" s="634"/>
      <c r="CG34" s="634"/>
      <c r="CH34" s="634"/>
      <c r="CI34" s="634"/>
      <c r="CJ34" s="634"/>
      <c r="CK34" s="634"/>
      <c r="CL34" s="634"/>
      <c r="CM34" s="634"/>
      <c r="CN34" s="634"/>
      <c r="CO34" s="634"/>
      <c r="CP34" s="634"/>
      <c r="CQ34" s="635"/>
      <c r="CR34" s="636">
        <v>2058290</v>
      </c>
      <c r="CS34" s="637"/>
      <c r="CT34" s="637"/>
      <c r="CU34" s="637"/>
      <c r="CV34" s="637"/>
      <c r="CW34" s="637"/>
      <c r="CX34" s="637"/>
      <c r="CY34" s="638"/>
      <c r="CZ34" s="641">
        <v>18.7</v>
      </c>
      <c r="DA34" s="666"/>
      <c r="DB34" s="666"/>
      <c r="DC34" s="670"/>
      <c r="DD34" s="645">
        <v>1180709</v>
      </c>
      <c r="DE34" s="637"/>
      <c r="DF34" s="637"/>
      <c r="DG34" s="637"/>
      <c r="DH34" s="637"/>
      <c r="DI34" s="637"/>
      <c r="DJ34" s="637"/>
      <c r="DK34" s="638"/>
      <c r="DL34" s="645">
        <v>1004223</v>
      </c>
      <c r="DM34" s="637"/>
      <c r="DN34" s="637"/>
      <c r="DO34" s="637"/>
      <c r="DP34" s="637"/>
      <c r="DQ34" s="637"/>
      <c r="DR34" s="637"/>
      <c r="DS34" s="637"/>
      <c r="DT34" s="637"/>
      <c r="DU34" s="637"/>
      <c r="DV34" s="638"/>
      <c r="DW34" s="641">
        <v>21.3</v>
      </c>
      <c r="DX34" s="666"/>
      <c r="DY34" s="666"/>
      <c r="DZ34" s="666"/>
      <c r="EA34" s="666"/>
      <c r="EB34" s="666"/>
      <c r="EC34" s="667"/>
    </row>
    <row r="35" spans="2:133" ht="11.25" customHeight="1" x14ac:dyDescent="0.15">
      <c r="B35" s="633" t="s">
        <v>311</v>
      </c>
      <c r="C35" s="634"/>
      <c r="D35" s="634"/>
      <c r="E35" s="634"/>
      <c r="F35" s="634"/>
      <c r="G35" s="634"/>
      <c r="H35" s="634"/>
      <c r="I35" s="634"/>
      <c r="J35" s="634"/>
      <c r="K35" s="634"/>
      <c r="L35" s="634"/>
      <c r="M35" s="634"/>
      <c r="N35" s="634"/>
      <c r="O35" s="634"/>
      <c r="P35" s="634"/>
      <c r="Q35" s="635"/>
      <c r="R35" s="636">
        <v>1585946</v>
      </c>
      <c r="S35" s="637"/>
      <c r="T35" s="637"/>
      <c r="U35" s="637"/>
      <c r="V35" s="637"/>
      <c r="W35" s="637"/>
      <c r="X35" s="637"/>
      <c r="Y35" s="638"/>
      <c r="Z35" s="639">
        <v>14</v>
      </c>
      <c r="AA35" s="639"/>
      <c r="AB35" s="639"/>
      <c r="AC35" s="639"/>
      <c r="AD35" s="640" t="s">
        <v>121</v>
      </c>
      <c r="AE35" s="640"/>
      <c r="AF35" s="640"/>
      <c r="AG35" s="640"/>
      <c r="AH35" s="640"/>
      <c r="AI35" s="640"/>
      <c r="AJ35" s="640"/>
      <c r="AK35" s="640"/>
      <c r="AL35" s="641" t="s">
        <v>121</v>
      </c>
      <c r="AM35" s="642"/>
      <c r="AN35" s="642"/>
      <c r="AO35" s="643"/>
      <c r="AP35" s="216"/>
      <c r="AQ35" s="618" t="s">
        <v>312</v>
      </c>
      <c r="AR35" s="619"/>
      <c r="AS35" s="619"/>
      <c r="AT35" s="619"/>
      <c r="AU35" s="619"/>
      <c r="AV35" s="619"/>
      <c r="AW35" s="619"/>
      <c r="AX35" s="619"/>
      <c r="AY35" s="619"/>
      <c r="AZ35" s="619"/>
      <c r="BA35" s="619"/>
      <c r="BB35" s="619"/>
      <c r="BC35" s="619"/>
      <c r="BD35" s="619"/>
      <c r="BE35" s="619"/>
      <c r="BF35" s="620"/>
      <c r="BG35" s="618" t="s">
        <v>313</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314</v>
      </c>
      <c r="CE35" s="634"/>
      <c r="CF35" s="634"/>
      <c r="CG35" s="634"/>
      <c r="CH35" s="634"/>
      <c r="CI35" s="634"/>
      <c r="CJ35" s="634"/>
      <c r="CK35" s="634"/>
      <c r="CL35" s="634"/>
      <c r="CM35" s="634"/>
      <c r="CN35" s="634"/>
      <c r="CO35" s="634"/>
      <c r="CP35" s="634"/>
      <c r="CQ35" s="635"/>
      <c r="CR35" s="636">
        <v>151360</v>
      </c>
      <c r="CS35" s="668"/>
      <c r="CT35" s="668"/>
      <c r="CU35" s="668"/>
      <c r="CV35" s="668"/>
      <c r="CW35" s="668"/>
      <c r="CX35" s="668"/>
      <c r="CY35" s="669"/>
      <c r="CZ35" s="641">
        <v>1.4</v>
      </c>
      <c r="DA35" s="666"/>
      <c r="DB35" s="666"/>
      <c r="DC35" s="670"/>
      <c r="DD35" s="645">
        <v>89374</v>
      </c>
      <c r="DE35" s="668"/>
      <c r="DF35" s="668"/>
      <c r="DG35" s="668"/>
      <c r="DH35" s="668"/>
      <c r="DI35" s="668"/>
      <c r="DJ35" s="668"/>
      <c r="DK35" s="669"/>
      <c r="DL35" s="645">
        <v>89374</v>
      </c>
      <c r="DM35" s="668"/>
      <c r="DN35" s="668"/>
      <c r="DO35" s="668"/>
      <c r="DP35" s="668"/>
      <c r="DQ35" s="668"/>
      <c r="DR35" s="668"/>
      <c r="DS35" s="668"/>
      <c r="DT35" s="668"/>
      <c r="DU35" s="668"/>
      <c r="DV35" s="669"/>
      <c r="DW35" s="641">
        <v>1.9</v>
      </c>
      <c r="DX35" s="666"/>
      <c r="DY35" s="666"/>
      <c r="DZ35" s="666"/>
      <c r="EA35" s="666"/>
      <c r="EB35" s="666"/>
      <c r="EC35" s="667"/>
    </row>
    <row r="36" spans="2:133" ht="11.25" customHeight="1" x14ac:dyDescent="0.15">
      <c r="B36" s="633" t="s">
        <v>315</v>
      </c>
      <c r="C36" s="634"/>
      <c r="D36" s="634"/>
      <c r="E36" s="634"/>
      <c r="F36" s="634"/>
      <c r="G36" s="634"/>
      <c r="H36" s="634"/>
      <c r="I36" s="634"/>
      <c r="J36" s="634"/>
      <c r="K36" s="634"/>
      <c r="L36" s="634"/>
      <c r="M36" s="634"/>
      <c r="N36" s="634"/>
      <c r="O36" s="634"/>
      <c r="P36" s="634"/>
      <c r="Q36" s="635"/>
      <c r="R36" s="636">
        <v>451772</v>
      </c>
      <c r="S36" s="637"/>
      <c r="T36" s="637"/>
      <c r="U36" s="637"/>
      <c r="V36" s="637"/>
      <c r="W36" s="637"/>
      <c r="X36" s="637"/>
      <c r="Y36" s="638"/>
      <c r="Z36" s="639">
        <v>4</v>
      </c>
      <c r="AA36" s="639"/>
      <c r="AB36" s="639"/>
      <c r="AC36" s="639"/>
      <c r="AD36" s="640" t="s">
        <v>121</v>
      </c>
      <c r="AE36" s="640"/>
      <c r="AF36" s="640"/>
      <c r="AG36" s="640"/>
      <c r="AH36" s="640"/>
      <c r="AI36" s="640"/>
      <c r="AJ36" s="640"/>
      <c r="AK36" s="640"/>
      <c r="AL36" s="641" t="s">
        <v>121</v>
      </c>
      <c r="AM36" s="642"/>
      <c r="AN36" s="642"/>
      <c r="AO36" s="643"/>
      <c r="AP36" s="216"/>
      <c r="AQ36" s="702" t="s">
        <v>316</v>
      </c>
      <c r="AR36" s="703"/>
      <c r="AS36" s="703"/>
      <c r="AT36" s="703"/>
      <c r="AU36" s="703"/>
      <c r="AV36" s="703"/>
      <c r="AW36" s="703"/>
      <c r="AX36" s="703"/>
      <c r="AY36" s="704"/>
      <c r="AZ36" s="625">
        <v>1012473</v>
      </c>
      <c r="BA36" s="626"/>
      <c r="BB36" s="626"/>
      <c r="BC36" s="626"/>
      <c r="BD36" s="626"/>
      <c r="BE36" s="626"/>
      <c r="BF36" s="698"/>
      <c r="BG36" s="622" t="s">
        <v>317</v>
      </c>
      <c r="BH36" s="623"/>
      <c r="BI36" s="623"/>
      <c r="BJ36" s="623"/>
      <c r="BK36" s="623"/>
      <c r="BL36" s="623"/>
      <c r="BM36" s="623"/>
      <c r="BN36" s="623"/>
      <c r="BO36" s="623"/>
      <c r="BP36" s="623"/>
      <c r="BQ36" s="623"/>
      <c r="BR36" s="623"/>
      <c r="BS36" s="623"/>
      <c r="BT36" s="623"/>
      <c r="BU36" s="624"/>
      <c r="BV36" s="625">
        <v>48344</v>
      </c>
      <c r="BW36" s="626"/>
      <c r="BX36" s="626"/>
      <c r="BY36" s="626"/>
      <c r="BZ36" s="626"/>
      <c r="CA36" s="626"/>
      <c r="CB36" s="698"/>
      <c r="CD36" s="633" t="s">
        <v>318</v>
      </c>
      <c r="CE36" s="634"/>
      <c r="CF36" s="634"/>
      <c r="CG36" s="634"/>
      <c r="CH36" s="634"/>
      <c r="CI36" s="634"/>
      <c r="CJ36" s="634"/>
      <c r="CK36" s="634"/>
      <c r="CL36" s="634"/>
      <c r="CM36" s="634"/>
      <c r="CN36" s="634"/>
      <c r="CO36" s="634"/>
      <c r="CP36" s="634"/>
      <c r="CQ36" s="635"/>
      <c r="CR36" s="636">
        <v>2923606</v>
      </c>
      <c r="CS36" s="637"/>
      <c r="CT36" s="637"/>
      <c r="CU36" s="637"/>
      <c r="CV36" s="637"/>
      <c r="CW36" s="637"/>
      <c r="CX36" s="637"/>
      <c r="CY36" s="638"/>
      <c r="CZ36" s="641">
        <v>26.6</v>
      </c>
      <c r="DA36" s="666"/>
      <c r="DB36" s="666"/>
      <c r="DC36" s="670"/>
      <c r="DD36" s="645">
        <v>1721699</v>
      </c>
      <c r="DE36" s="637"/>
      <c r="DF36" s="637"/>
      <c r="DG36" s="637"/>
      <c r="DH36" s="637"/>
      <c r="DI36" s="637"/>
      <c r="DJ36" s="637"/>
      <c r="DK36" s="638"/>
      <c r="DL36" s="645">
        <v>811573</v>
      </c>
      <c r="DM36" s="637"/>
      <c r="DN36" s="637"/>
      <c r="DO36" s="637"/>
      <c r="DP36" s="637"/>
      <c r="DQ36" s="637"/>
      <c r="DR36" s="637"/>
      <c r="DS36" s="637"/>
      <c r="DT36" s="637"/>
      <c r="DU36" s="637"/>
      <c r="DV36" s="638"/>
      <c r="DW36" s="641">
        <v>17.2</v>
      </c>
      <c r="DX36" s="666"/>
      <c r="DY36" s="666"/>
      <c r="DZ36" s="666"/>
      <c r="EA36" s="666"/>
      <c r="EB36" s="666"/>
      <c r="EC36" s="667"/>
    </row>
    <row r="37" spans="2:133" ht="11.25" customHeight="1" x14ac:dyDescent="0.15">
      <c r="B37" s="633" t="s">
        <v>319</v>
      </c>
      <c r="C37" s="634"/>
      <c r="D37" s="634"/>
      <c r="E37" s="634"/>
      <c r="F37" s="634"/>
      <c r="G37" s="634"/>
      <c r="H37" s="634"/>
      <c r="I37" s="634"/>
      <c r="J37" s="634"/>
      <c r="K37" s="634"/>
      <c r="L37" s="634"/>
      <c r="M37" s="634"/>
      <c r="N37" s="634"/>
      <c r="O37" s="634"/>
      <c r="P37" s="634"/>
      <c r="Q37" s="635"/>
      <c r="R37" s="636">
        <v>216930</v>
      </c>
      <c r="S37" s="637"/>
      <c r="T37" s="637"/>
      <c r="U37" s="637"/>
      <c r="V37" s="637"/>
      <c r="W37" s="637"/>
      <c r="X37" s="637"/>
      <c r="Y37" s="638"/>
      <c r="Z37" s="639">
        <v>1.9</v>
      </c>
      <c r="AA37" s="639"/>
      <c r="AB37" s="639"/>
      <c r="AC37" s="639"/>
      <c r="AD37" s="640">
        <v>12</v>
      </c>
      <c r="AE37" s="640"/>
      <c r="AF37" s="640"/>
      <c r="AG37" s="640"/>
      <c r="AH37" s="640"/>
      <c r="AI37" s="640"/>
      <c r="AJ37" s="640"/>
      <c r="AK37" s="640"/>
      <c r="AL37" s="641">
        <v>0</v>
      </c>
      <c r="AM37" s="642"/>
      <c r="AN37" s="642"/>
      <c r="AO37" s="643"/>
      <c r="AQ37" s="699" t="s">
        <v>320</v>
      </c>
      <c r="AR37" s="700"/>
      <c r="AS37" s="700"/>
      <c r="AT37" s="700"/>
      <c r="AU37" s="700"/>
      <c r="AV37" s="700"/>
      <c r="AW37" s="700"/>
      <c r="AX37" s="700"/>
      <c r="AY37" s="701"/>
      <c r="AZ37" s="636">
        <v>420546</v>
      </c>
      <c r="BA37" s="637"/>
      <c r="BB37" s="637"/>
      <c r="BC37" s="637"/>
      <c r="BD37" s="668"/>
      <c r="BE37" s="668"/>
      <c r="BF37" s="691"/>
      <c r="BG37" s="633" t="s">
        <v>321</v>
      </c>
      <c r="BH37" s="634"/>
      <c r="BI37" s="634"/>
      <c r="BJ37" s="634"/>
      <c r="BK37" s="634"/>
      <c r="BL37" s="634"/>
      <c r="BM37" s="634"/>
      <c r="BN37" s="634"/>
      <c r="BO37" s="634"/>
      <c r="BP37" s="634"/>
      <c r="BQ37" s="634"/>
      <c r="BR37" s="634"/>
      <c r="BS37" s="634"/>
      <c r="BT37" s="634"/>
      <c r="BU37" s="635"/>
      <c r="BV37" s="636">
        <v>19480</v>
      </c>
      <c r="BW37" s="637"/>
      <c r="BX37" s="637"/>
      <c r="BY37" s="637"/>
      <c r="BZ37" s="637"/>
      <c r="CA37" s="637"/>
      <c r="CB37" s="646"/>
      <c r="CD37" s="633" t="s">
        <v>322</v>
      </c>
      <c r="CE37" s="634"/>
      <c r="CF37" s="634"/>
      <c r="CG37" s="634"/>
      <c r="CH37" s="634"/>
      <c r="CI37" s="634"/>
      <c r="CJ37" s="634"/>
      <c r="CK37" s="634"/>
      <c r="CL37" s="634"/>
      <c r="CM37" s="634"/>
      <c r="CN37" s="634"/>
      <c r="CO37" s="634"/>
      <c r="CP37" s="634"/>
      <c r="CQ37" s="635"/>
      <c r="CR37" s="636">
        <v>1720</v>
      </c>
      <c r="CS37" s="668"/>
      <c r="CT37" s="668"/>
      <c r="CU37" s="668"/>
      <c r="CV37" s="668"/>
      <c r="CW37" s="668"/>
      <c r="CX37" s="668"/>
      <c r="CY37" s="669"/>
      <c r="CZ37" s="641">
        <v>0</v>
      </c>
      <c r="DA37" s="666"/>
      <c r="DB37" s="666"/>
      <c r="DC37" s="670"/>
      <c r="DD37" s="645">
        <v>1720</v>
      </c>
      <c r="DE37" s="668"/>
      <c r="DF37" s="668"/>
      <c r="DG37" s="668"/>
      <c r="DH37" s="668"/>
      <c r="DI37" s="668"/>
      <c r="DJ37" s="668"/>
      <c r="DK37" s="669"/>
      <c r="DL37" s="645">
        <v>1720</v>
      </c>
      <c r="DM37" s="668"/>
      <c r="DN37" s="668"/>
      <c r="DO37" s="668"/>
      <c r="DP37" s="668"/>
      <c r="DQ37" s="668"/>
      <c r="DR37" s="668"/>
      <c r="DS37" s="668"/>
      <c r="DT37" s="668"/>
      <c r="DU37" s="668"/>
      <c r="DV37" s="669"/>
      <c r="DW37" s="641">
        <v>0</v>
      </c>
      <c r="DX37" s="666"/>
      <c r="DY37" s="666"/>
      <c r="DZ37" s="666"/>
      <c r="EA37" s="666"/>
      <c r="EB37" s="666"/>
      <c r="EC37" s="667"/>
    </row>
    <row r="38" spans="2:133" ht="11.25" customHeight="1" x14ac:dyDescent="0.15">
      <c r="B38" s="633" t="s">
        <v>323</v>
      </c>
      <c r="C38" s="634"/>
      <c r="D38" s="634"/>
      <c r="E38" s="634"/>
      <c r="F38" s="634"/>
      <c r="G38" s="634"/>
      <c r="H38" s="634"/>
      <c r="I38" s="634"/>
      <c r="J38" s="634"/>
      <c r="K38" s="634"/>
      <c r="L38" s="634"/>
      <c r="M38" s="634"/>
      <c r="N38" s="634"/>
      <c r="O38" s="634"/>
      <c r="P38" s="634"/>
      <c r="Q38" s="635"/>
      <c r="R38" s="636" t="s">
        <v>121</v>
      </c>
      <c r="S38" s="637"/>
      <c r="T38" s="637"/>
      <c r="U38" s="637"/>
      <c r="V38" s="637"/>
      <c r="W38" s="637"/>
      <c r="X38" s="637"/>
      <c r="Y38" s="638"/>
      <c r="Z38" s="639" t="s">
        <v>121</v>
      </c>
      <c r="AA38" s="639"/>
      <c r="AB38" s="639"/>
      <c r="AC38" s="639"/>
      <c r="AD38" s="640" t="s">
        <v>121</v>
      </c>
      <c r="AE38" s="640"/>
      <c r="AF38" s="640"/>
      <c r="AG38" s="640"/>
      <c r="AH38" s="640"/>
      <c r="AI38" s="640"/>
      <c r="AJ38" s="640"/>
      <c r="AK38" s="640"/>
      <c r="AL38" s="641" t="s">
        <v>121</v>
      </c>
      <c r="AM38" s="642"/>
      <c r="AN38" s="642"/>
      <c r="AO38" s="643"/>
      <c r="AQ38" s="699" t="s">
        <v>324</v>
      </c>
      <c r="AR38" s="700"/>
      <c r="AS38" s="700"/>
      <c r="AT38" s="700"/>
      <c r="AU38" s="700"/>
      <c r="AV38" s="700"/>
      <c r="AW38" s="700"/>
      <c r="AX38" s="700"/>
      <c r="AY38" s="701"/>
      <c r="AZ38" s="636">
        <v>287837</v>
      </c>
      <c r="BA38" s="637"/>
      <c r="BB38" s="637"/>
      <c r="BC38" s="637"/>
      <c r="BD38" s="668"/>
      <c r="BE38" s="668"/>
      <c r="BF38" s="691"/>
      <c r="BG38" s="633" t="s">
        <v>325</v>
      </c>
      <c r="BH38" s="634"/>
      <c r="BI38" s="634"/>
      <c r="BJ38" s="634"/>
      <c r="BK38" s="634"/>
      <c r="BL38" s="634"/>
      <c r="BM38" s="634"/>
      <c r="BN38" s="634"/>
      <c r="BO38" s="634"/>
      <c r="BP38" s="634"/>
      <c r="BQ38" s="634"/>
      <c r="BR38" s="634"/>
      <c r="BS38" s="634"/>
      <c r="BT38" s="634"/>
      <c r="BU38" s="635"/>
      <c r="BV38" s="636">
        <v>731</v>
      </c>
      <c r="BW38" s="637"/>
      <c r="BX38" s="637"/>
      <c r="BY38" s="637"/>
      <c r="BZ38" s="637"/>
      <c r="CA38" s="637"/>
      <c r="CB38" s="646"/>
      <c r="CD38" s="633" t="s">
        <v>326</v>
      </c>
      <c r="CE38" s="634"/>
      <c r="CF38" s="634"/>
      <c r="CG38" s="634"/>
      <c r="CH38" s="634"/>
      <c r="CI38" s="634"/>
      <c r="CJ38" s="634"/>
      <c r="CK38" s="634"/>
      <c r="CL38" s="634"/>
      <c r="CM38" s="634"/>
      <c r="CN38" s="634"/>
      <c r="CO38" s="634"/>
      <c r="CP38" s="634"/>
      <c r="CQ38" s="635"/>
      <c r="CR38" s="636">
        <v>304090</v>
      </c>
      <c r="CS38" s="637"/>
      <c r="CT38" s="637"/>
      <c r="CU38" s="637"/>
      <c r="CV38" s="637"/>
      <c r="CW38" s="637"/>
      <c r="CX38" s="637"/>
      <c r="CY38" s="638"/>
      <c r="CZ38" s="641">
        <v>2.8</v>
      </c>
      <c r="DA38" s="666"/>
      <c r="DB38" s="666"/>
      <c r="DC38" s="670"/>
      <c r="DD38" s="645">
        <v>243468</v>
      </c>
      <c r="DE38" s="637"/>
      <c r="DF38" s="637"/>
      <c r="DG38" s="637"/>
      <c r="DH38" s="637"/>
      <c r="DI38" s="637"/>
      <c r="DJ38" s="637"/>
      <c r="DK38" s="638"/>
      <c r="DL38" s="645">
        <v>239852</v>
      </c>
      <c r="DM38" s="637"/>
      <c r="DN38" s="637"/>
      <c r="DO38" s="637"/>
      <c r="DP38" s="637"/>
      <c r="DQ38" s="637"/>
      <c r="DR38" s="637"/>
      <c r="DS38" s="637"/>
      <c r="DT38" s="637"/>
      <c r="DU38" s="637"/>
      <c r="DV38" s="638"/>
      <c r="DW38" s="641">
        <v>5.0999999999999996</v>
      </c>
      <c r="DX38" s="666"/>
      <c r="DY38" s="666"/>
      <c r="DZ38" s="666"/>
      <c r="EA38" s="666"/>
      <c r="EB38" s="666"/>
      <c r="EC38" s="667"/>
    </row>
    <row r="39" spans="2:133" ht="11.25" customHeight="1" x14ac:dyDescent="0.15">
      <c r="B39" s="633" t="s">
        <v>327</v>
      </c>
      <c r="C39" s="634"/>
      <c r="D39" s="634"/>
      <c r="E39" s="634"/>
      <c r="F39" s="634"/>
      <c r="G39" s="634"/>
      <c r="H39" s="634"/>
      <c r="I39" s="634"/>
      <c r="J39" s="634"/>
      <c r="K39" s="634"/>
      <c r="L39" s="634"/>
      <c r="M39" s="634"/>
      <c r="N39" s="634"/>
      <c r="O39" s="634"/>
      <c r="P39" s="634"/>
      <c r="Q39" s="635"/>
      <c r="R39" s="636" t="s">
        <v>121</v>
      </c>
      <c r="S39" s="637"/>
      <c r="T39" s="637"/>
      <c r="U39" s="637"/>
      <c r="V39" s="637"/>
      <c r="W39" s="637"/>
      <c r="X39" s="637"/>
      <c r="Y39" s="638"/>
      <c r="Z39" s="639" t="s">
        <v>121</v>
      </c>
      <c r="AA39" s="639"/>
      <c r="AB39" s="639"/>
      <c r="AC39" s="639"/>
      <c r="AD39" s="640" t="s">
        <v>121</v>
      </c>
      <c r="AE39" s="640"/>
      <c r="AF39" s="640"/>
      <c r="AG39" s="640"/>
      <c r="AH39" s="640"/>
      <c r="AI39" s="640"/>
      <c r="AJ39" s="640"/>
      <c r="AK39" s="640"/>
      <c r="AL39" s="641" t="s">
        <v>121</v>
      </c>
      <c r="AM39" s="642"/>
      <c r="AN39" s="642"/>
      <c r="AO39" s="643"/>
      <c r="AQ39" s="699" t="s">
        <v>328</v>
      </c>
      <c r="AR39" s="700"/>
      <c r="AS39" s="700"/>
      <c r="AT39" s="700"/>
      <c r="AU39" s="700"/>
      <c r="AV39" s="700"/>
      <c r="AW39" s="700"/>
      <c r="AX39" s="700"/>
      <c r="AY39" s="701"/>
      <c r="AZ39" s="636" t="s">
        <v>121</v>
      </c>
      <c r="BA39" s="637"/>
      <c r="BB39" s="637"/>
      <c r="BC39" s="637"/>
      <c r="BD39" s="668"/>
      <c r="BE39" s="668"/>
      <c r="BF39" s="691"/>
      <c r="BG39" s="633" t="s">
        <v>329</v>
      </c>
      <c r="BH39" s="634"/>
      <c r="BI39" s="634"/>
      <c r="BJ39" s="634"/>
      <c r="BK39" s="634"/>
      <c r="BL39" s="634"/>
      <c r="BM39" s="634"/>
      <c r="BN39" s="634"/>
      <c r="BO39" s="634"/>
      <c r="BP39" s="634"/>
      <c r="BQ39" s="634"/>
      <c r="BR39" s="634"/>
      <c r="BS39" s="634"/>
      <c r="BT39" s="634"/>
      <c r="BU39" s="635"/>
      <c r="BV39" s="636">
        <v>1374</v>
      </c>
      <c r="BW39" s="637"/>
      <c r="BX39" s="637"/>
      <c r="BY39" s="637"/>
      <c r="BZ39" s="637"/>
      <c r="CA39" s="637"/>
      <c r="CB39" s="646"/>
      <c r="CD39" s="633" t="s">
        <v>330</v>
      </c>
      <c r="CE39" s="634"/>
      <c r="CF39" s="634"/>
      <c r="CG39" s="634"/>
      <c r="CH39" s="634"/>
      <c r="CI39" s="634"/>
      <c r="CJ39" s="634"/>
      <c r="CK39" s="634"/>
      <c r="CL39" s="634"/>
      <c r="CM39" s="634"/>
      <c r="CN39" s="634"/>
      <c r="CO39" s="634"/>
      <c r="CP39" s="634"/>
      <c r="CQ39" s="635"/>
      <c r="CR39" s="636">
        <v>2760948</v>
      </c>
      <c r="CS39" s="668"/>
      <c r="CT39" s="668"/>
      <c r="CU39" s="668"/>
      <c r="CV39" s="668"/>
      <c r="CW39" s="668"/>
      <c r="CX39" s="668"/>
      <c r="CY39" s="669"/>
      <c r="CZ39" s="641">
        <v>25.1</v>
      </c>
      <c r="DA39" s="666"/>
      <c r="DB39" s="666"/>
      <c r="DC39" s="670"/>
      <c r="DD39" s="645">
        <v>1974498</v>
      </c>
      <c r="DE39" s="668"/>
      <c r="DF39" s="668"/>
      <c r="DG39" s="668"/>
      <c r="DH39" s="668"/>
      <c r="DI39" s="668"/>
      <c r="DJ39" s="668"/>
      <c r="DK39" s="669"/>
      <c r="DL39" s="645" t="s">
        <v>121</v>
      </c>
      <c r="DM39" s="668"/>
      <c r="DN39" s="668"/>
      <c r="DO39" s="668"/>
      <c r="DP39" s="668"/>
      <c r="DQ39" s="668"/>
      <c r="DR39" s="668"/>
      <c r="DS39" s="668"/>
      <c r="DT39" s="668"/>
      <c r="DU39" s="668"/>
      <c r="DV39" s="669"/>
      <c r="DW39" s="641" t="s">
        <v>121</v>
      </c>
      <c r="DX39" s="666"/>
      <c r="DY39" s="666"/>
      <c r="DZ39" s="666"/>
      <c r="EA39" s="666"/>
      <c r="EB39" s="666"/>
      <c r="EC39" s="667"/>
    </row>
    <row r="40" spans="2:133" ht="11.25" customHeight="1" x14ac:dyDescent="0.15">
      <c r="B40" s="633" t="s">
        <v>331</v>
      </c>
      <c r="C40" s="634"/>
      <c r="D40" s="634"/>
      <c r="E40" s="634"/>
      <c r="F40" s="634"/>
      <c r="G40" s="634"/>
      <c r="H40" s="634"/>
      <c r="I40" s="634"/>
      <c r="J40" s="634"/>
      <c r="K40" s="634"/>
      <c r="L40" s="634"/>
      <c r="M40" s="634"/>
      <c r="N40" s="634"/>
      <c r="O40" s="634"/>
      <c r="P40" s="634"/>
      <c r="Q40" s="635"/>
      <c r="R40" s="636" t="s">
        <v>121</v>
      </c>
      <c r="S40" s="637"/>
      <c r="T40" s="637"/>
      <c r="U40" s="637"/>
      <c r="V40" s="637"/>
      <c r="W40" s="637"/>
      <c r="X40" s="637"/>
      <c r="Y40" s="638"/>
      <c r="Z40" s="639" t="s">
        <v>121</v>
      </c>
      <c r="AA40" s="639"/>
      <c r="AB40" s="639"/>
      <c r="AC40" s="639"/>
      <c r="AD40" s="640" t="s">
        <v>121</v>
      </c>
      <c r="AE40" s="640"/>
      <c r="AF40" s="640"/>
      <c r="AG40" s="640"/>
      <c r="AH40" s="640"/>
      <c r="AI40" s="640"/>
      <c r="AJ40" s="640"/>
      <c r="AK40" s="640"/>
      <c r="AL40" s="641" t="s">
        <v>121</v>
      </c>
      <c r="AM40" s="642"/>
      <c r="AN40" s="642"/>
      <c r="AO40" s="643"/>
      <c r="AQ40" s="699" t="s">
        <v>332</v>
      </c>
      <c r="AR40" s="700"/>
      <c r="AS40" s="700"/>
      <c r="AT40" s="700"/>
      <c r="AU40" s="700"/>
      <c r="AV40" s="700"/>
      <c r="AW40" s="700"/>
      <c r="AX40" s="700"/>
      <c r="AY40" s="701"/>
      <c r="AZ40" s="636" t="s">
        <v>121</v>
      </c>
      <c r="BA40" s="637"/>
      <c r="BB40" s="637"/>
      <c r="BC40" s="637"/>
      <c r="BD40" s="668"/>
      <c r="BE40" s="668"/>
      <c r="BF40" s="691"/>
      <c r="BG40" s="684" t="s">
        <v>333</v>
      </c>
      <c r="BH40" s="685"/>
      <c r="BI40" s="685"/>
      <c r="BJ40" s="685"/>
      <c r="BK40" s="685"/>
      <c r="BL40" s="217"/>
      <c r="BM40" s="634" t="s">
        <v>334</v>
      </c>
      <c r="BN40" s="634"/>
      <c r="BO40" s="634"/>
      <c r="BP40" s="634"/>
      <c r="BQ40" s="634"/>
      <c r="BR40" s="634"/>
      <c r="BS40" s="634"/>
      <c r="BT40" s="634"/>
      <c r="BU40" s="635"/>
      <c r="BV40" s="636">
        <v>129</v>
      </c>
      <c r="BW40" s="637"/>
      <c r="BX40" s="637"/>
      <c r="BY40" s="637"/>
      <c r="BZ40" s="637"/>
      <c r="CA40" s="637"/>
      <c r="CB40" s="646"/>
      <c r="CD40" s="633" t="s">
        <v>335</v>
      </c>
      <c r="CE40" s="634"/>
      <c r="CF40" s="634"/>
      <c r="CG40" s="634"/>
      <c r="CH40" s="634"/>
      <c r="CI40" s="634"/>
      <c r="CJ40" s="634"/>
      <c r="CK40" s="634"/>
      <c r="CL40" s="634"/>
      <c r="CM40" s="634"/>
      <c r="CN40" s="634"/>
      <c r="CO40" s="634"/>
      <c r="CP40" s="634"/>
      <c r="CQ40" s="635"/>
      <c r="CR40" s="636">
        <v>109576</v>
      </c>
      <c r="CS40" s="637"/>
      <c r="CT40" s="637"/>
      <c r="CU40" s="637"/>
      <c r="CV40" s="637"/>
      <c r="CW40" s="637"/>
      <c r="CX40" s="637"/>
      <c r="CY40" s="638"/>
      <c r="CZ40" s="641">
        <v>1</v>
      </c>
      <c r="DA40" s="666"/>
      <c r="DB40" s="666"/>
      <c r="DC40" s="670"/>
      <c r="DD40" s="645" t="s">
        <v>121</v>
      </c>
      <c r="DE40" s="637"/>
      <c r="DF40" s="637"/>
      <c r="DG40" s="637"/>
      <c r="DH40" s="637"/>
      <c r="DI40" s="637"/>
      <c r="DJ40" s="637"/>
      <c r="DK40" s="638"/>
      <c r="DL40" s="645" t="s">
        <v>121</v>
      </c>
      <c r="DM40" s="637"/>
      <c r="DN40" s="637"/>
      <c r="DO40" s="637"/>
      <c r="DP40" s="637"/>
      <c r="DQ40" s="637"/>
      <c r="DR40" s="637"/>
      <c r="DS40" s="637"/>
      <c r="DT40" s="637"/>
      <c r="DU40" s="637"/>
      <c r="DV40" s="638"/>
      <c r="DW40" s="641" t="s">
        <v>121</v>
      </c>
      <c r="DX40" s="666"/>
      <c r="DY40" s="666"/>
      <c r="DZ40" s="666"/>
      <c r="EA40" s="666"/>
      <c r="EB40" s="666"/>
      <c r="EC40" s="667"/>
    </row>
    <row r="41" spans="2:133" ht="11.25" customHeight="1" x14ac:dyDescent="0.15">
      <c r="B41" s="657" t="s">
        <v>336</v>
      </c>
      <c r="C41" s="658"/>
      <c r="D41" s="658"/>
      <c r="E41" s="658"/>
      <c r="F41" s="658"/>
      <c r="G41" s="658"/>
      <c r="H41" s="658"/>
      <c r="I41" s="658"/>
      <c r="J41" s="658"/>
      <c r="K41" s="658"/>
      <c r="L41" s="658"/>
      <c r="M41" s="658"/>
      <c r="N41" s="658"/>
      <c r="O41" s="658"/>
      <c r="P41" s="658"/>
      <c r="Q41" s="659"/>
      <c r="R41" s="708">
        <v>11327239</v>
      </c>
      <c r="S41" s="709"/>
      <c r="T41" s="709"/>
      <c r="U41" s="709"/>
      <c r="V41" s="709"/>
      <c r="W41" s="709"/>
      <c r="X41" s="709"/>
      <c r="Y41" s="713"/>
      <c r="Z41" s="714">
        <v>100</v>
      </c>
      <c r="AA41" s="714"/>
      <c r="AB41" s="714"/>
      <c r="AC41" s="714"/>
      <c r="AD41" s="715">
        <v>4713048</v>
      </c>
      <c r="AE41" s="715"/>
      <c r="AF41" s="715"/>
      <c r="AG41" s="715"/>
      <c r="AH41" s="715"/>
      <c r="AI41" s="715"/>
      <c r="AJ41" s="715"/>
      <c r="AK41" s="715"/>
      <c r="AL41" s="716">
        <v>100</v>
      </c>
      <c r="AM41" s="696"/>
      <c r="AN41" s="696"/>
      <c r="AO41" s="717"/>
      <c r="AQ41" s="699" t="s">
        <v>337</v>
      </c>
      <c r="AR41" s="700"/>
      <c r="AS41" s="700"/>
      <c r="AT41" s="700"/>
      <c r="AU41" s="700"/>
      <c r="AV41" s="700"/>
      <c r="AW41" s="700"/>
      <c r="AX41" s="700"/>
      <c r="AY41" s="701"/>
      <c r="AZ41" s="636">
        <v>68844</v>
      </c>
      <c r="BA41" s="637"/>
      <c r="BB41" s="637"/>
      <c r="BC41" s="637"/>
      <c r="BD41" s="668"/>
      <c r="BE41" s="668"/>
      <c r="BF41" s="691"/>
      <c r="BG41" s="684"/>
      <c r="BH41" s="685"/>
      <c r="BI41" s="685"/>
      <c r="BJ41" s="685"/>
      <c r="BK41" s="685"/>
      <c r="BL41" s="217"/>
      <c r="BM41" s="634" t="s">
        <v>338</v>
      </c>
      <c r="BN41" s="634"/>
      <c r="BO41" s="634"/>
      <c r="BP41" s="634"/>
      <c r="BQ41" s="634"/>
      <c r="BR41" s="634"/>
      <c r="BS41" s="634"/>
      <c r="BT41" s="634"/>
      <c r="BU41" s="635"/>
      <c r="BV41" s="636" t="s">
        <v>121</v>
      </c>
      <c r="BW41" s="637"/>
      <c r="BX41" s="637"/>
      <c r="BY41" s="637"/>
      <c r="BZ41" s="637"/>
      <c r="CA41" s="637"/>
      <c r="CB41" s="646"/>
      <c r="CD41" s="633" t="s">
        <v>339</v>
      </c>
      <c r="CE41" s="634"/>
      <c r="CF41" s="634"/>
      <c r="CG41" s="634"/>
      <c r="CH41" s="634"/>
      <c r="CI41" s="634"/>
      <c r="CJ41" s="634"/>
      <c r="CK41" s="634"/>
      <c r="CL41" s="634"/>
      <c r="CM41" s="634"/>
      <c r="CN41" s="634"/>
      <c r="CO41" s="634"/>
      <c r="CP41" s="634"/>
      <c r="CQ41" s="635"/>
      <c r="CR41" s="636" t="s">
        <v>121</v>
      </c>
      <c r="CS41" s="668"/>
      <c r="CT41" s="668"/>
      <c r="CU41" s="668"/>
      <c r="CV41" s="668"/>
      <c r="CW41" s="668"/>
      <c r="CX41" s="668"/>
      <c r="CY41" s="669"/>
      <c r="CZ41" s="641" t="s">
        <v>121</v>
      </c>
      <c r="DA41" s="666"/>
      <c r="DB41" s="666"/>
      <c r="DC41" s="670"/>
      <c r="DD41" s="645" t="s">
        <v>121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340</v>
      </c>
      <c r="AR42" s="706"/>
      <c r="AS42" s="706"/>
      <c r="AT42" s="706"/>
      <c r="AU42" s="706"/>
      <c r="AV42" s="706"/>
      <c r="AW42" s="706"/>
      <c r="AX42" s="706"/>
      <c r="AY42" s="707"/>
      <c r="AZ42" s="708">
        <v>235246</v>
      </c>
      <c r="BA42" s="709"/>
      <c r="BB42" s="709"/>
      <c r="BC42" s="709"/>
      <c r="BD42" s="695"/>
      <c r="BE42" s="695"/>
      <c r="BF42" s="697"/>
      <c r="BG42" s="686"/>
      <c r="BH42" s="687"/>
      <c r="BI42" s="687"/>
      <c r="BJ42" s="687"/>
      <c r="BK42" s="687"/>
      <c r="BL42" s="218"/>
      <c r="BM42" s="658" t="s">
        <v>341</v>
      </c>
      <c r="BN42" s="658"/>
      <c r="BO42" s="658"/>
      <c r="BP42" s="658"/>
      <c r="BQ42" s="658"/>
      <c r="BR42" s="658"/>
      <c r="BS42" s="658"/>
      <c r="BT42" s="658"/>
      <c r="BU42" s="659"/>
      <c r="BV42" s="708">
        <v>367</v>
      </c>
      <c r="BW42" s="709"/>
      <c r="BX42" s="709"/>
      <c r="BY42" s="709"/>
      <c r="BZ42" s="709"/>
      <c r="CA42" s="709"/>
      <c r="CB42" s="718"/>
      <c r="CD42" s="633" t="s">
        <v>342</v>
      </c>
      <c r="CE42" s="634"/>
      <c r="CF42" s="634"/>
      <c r="CG42" s="634"/>
      <c r="CH42" s="634"/>
      <c r="CI42" s="634"/>
      <c r="CJ42" s="634"/>
      <c r="CK42" s="634"/>
      <c r="CL42" s="634"/>
      <c r="CM42" s="634"/>
      <c r="CN42" s="634"/>
      <c r="CO42" s="634"/>
      <c r="CP42" s="634"/>
      <c r="CQ42" s="635"/>
      <c r="CR42" s="636">
        <v>1209963</v>
      </c>
      <c r="CS42" s="668"/>
      <c r="CT42" s="668"/>
      <c r="CU42" s="668"/>
      <c r="CV42" s="668"/>
      <c r="CW42" s="668"/>
      <c r="CX42" s="668"/>
      <c r="CY42" s="669"/>
      <c r="CZ42" s="641">
        <v>11</v>
      </c>
      <c r="DA42" s="666"/>
      <c r="DB42" s="666"/>
      <c r="DC42" s="670"/>
      <c r="DD42" s="645">
        <v>445232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343</v>
      </c>
      <c r="CD43" s="633" t="s">
        <v>344</v>
      </c>
      <c r="CE43" s="634"/>
      <c r="CF43" s="634"/>
      <c r="CG43" s="634"/>
      <c r="CH43" s="634"/>
      <c r="CI43" s="634"/>
      <c r="CJ43" s="634"/>
      <c r="CK43" s="634"/>
      <c r="CL43" s="634"/>
      <c r="CM43" s="634"/>
      <c r="CN43" s="634"/>
      <c r="CO43" s="634"/>
      <c r="CP43" s="634"/>
      <c r="CQ43" s="635"/>
      <c r="CR43" s="636">
        <v>35607</v>
      </c>
      <c r="CS43" s="668"/>
      <c r="CT43" s="668"/>
      <c r="CU43" s="668"/>
      <c r="CV43" s="668"/>
      <c r="CW43" s="668"/>
      <c r="CX43" s="668"/>
      <c r="CY43" s="669"/>
      <c r="CZ43" s="641">
        <v>0.3</v>
      </c>
      <c r="DA43" s="666"/>
      <c r="DB43" s="666"/>
      <c r="DC43" s="670"/>
      <c r="DD43" s="645">
        <v>26634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345</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293</v>
      </c>
      <c r="CE44" s="673"/>
      <c r="CF44" s="633" t="s">
        <v>346</v>
      </c>
      <c r="CG44" s="634"/>
      <c r="CH44" s="634"/>
      <c r="CI44" s="634"/>
      <c r="CJ44" s="634"/>
      <c r="CK44" s="634"/>
      <c r="CL44" s="634"/>
      <c r="CM44" s="634"/>
      <c r="CN44" s="634"/>
      <c r="CO44" s="634"/>
      <c r="CP44" s="634"/>
      <c r="CQ44" s="635"/>
      <c r="CR44" s="636">
        <v>1127641</v>
      </c>
      <c r="CS44" s="637"/>
      <c r="CT44" s="637"/>
      <c r="CU44" s="637"/>
      <c r="CV44" s="637"/>
      <c r="CW44" s="637"/>
      <c r="CX44" s="637"/>
      <c r="CY44" s="638"/>
      <c r="CZ44" s="641">
        <v>10.3</v>
      </c>
      <c r="DA44" s="642"/>
      <c r="DB44" s="642"/>
      <c r="DC44" s="648"/>
      <c r="DD44" s="645">
        <v>412251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347</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348</v>
      </c>
      <c r="CG45" s="634"/>
      <c r="CH45" s="634"/>
      <c r="CI45" s="634"/>
      <c r="CJ45" s="634"/>
      <c r="CK45" s="634"/>
      <c r="CL45" s="634"/>
      <c r="CM45" s="634"/>
      <c r="CN45" s="634"/>
      <c r="CO45" s="634"/>
      <c r="CP45" s="634"/>
      <c r="CQ45" s="635"/>
      <c r="CR45" s="636">
        <v>166475</v>
      </c>
      <c r="CS45" s="668"/>
      <c r="CT45" s="668"/>
      <c r="CU45" s="668"/>
      <c r="CV45" s="668"/>
      <c r="CW45" s="668"/>
      <c r="CX45" s="668"/>
      <c r="CY45" s="669"/>
      <c r="CZ45" s="641">
        <v>1.5</v>
      </c>
      <c r="DA45" s="666"/>
      <c r="DB45" s="666"/>
      <c r="DC45" s="670"/>
      <c r="DD45" s="645">
        <v>37116</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349</v>
      </c>
      <c r="CG46" s="634"/>
      <c r="CH46" s="634"/>
      <c r="CI46" s="634"/>
      <c r="CJ46" s="634"/>
      <c r="CK46" s="634"/>
      <c r="CL46" s="634"/>
      <c r="CM46" s="634"/>
      <c r="CN46" s="634"/>
      <c r="CO46" s="634"/>
      <c r="CP46" s="634"/>
      <c r="CQ46" s="635"/>
      <c r="CR46" s="636">
        <v>961166</v>
      </c>
      <c r="CS46" s="637"/>
      <c r="CT46" s="637"/>
      <c r="CU46" s="637"/>
      <c r="CV46" s="637"/>
      <c r="CW46" s="637"/>
      <c r="CX46" s="637"/>
      <c r="CY46" s="638"/>
      <c r="CZ46" s="641">
        <v>8.6999999999999993</v>
      </c>
      <c r="DA46" s="642"/>
      <c r="DB46" s="642"/>
      <c r="DC46" s="648"/>
      <c r="DD46" s="645">
        <v>375135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350</v>
      </c>
      <c r="CG47" s="634"/>
      <c r="CH47" s="634"/>
      <c r="CI47" s="634"/>
      <c r="CJ47" s="634"/>
      <c r="CK47" s="634"/>
      <c r="CL47" s="634"/>
      <c r="CM47" s="634"/>
      <c r="CN47" s="634"/>
      <c r="CO47" s="634"/>
      <c r="CP47" s="634"/>
      <c r="CQ47" s="635"/>
      <c r="CR47" s="636">
        <v>82322</v>
      </c>
      <c r="CS47" s="668"/>
      <c r="CT47" s="668"/>
      <c r="CU47" s="668"/>
      <c r="CV47" s="668"/>
      <c r="CW47" s="668"/>
      <c r="CX47" s="668"/>
      <c r="CY47" s="669"/>
      <c r="CZ47" s="641">
        <v>0.7</v>
      </c>
      <c r="DA47" s="666"/>
      <c r="DB47" s="666"/>
      <c r="DC47" s="670"/>
      <c r="DD47" s="645">
        <v>32981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351</v>
      </c>
      <c r="CG48" s="634"/>
      <c r="CH48" s="634"/>
      <c r="CI48" s="634"/>
      <c r="CJ48" s="634"/>
      <c r="CK48" s="634"/>
      <c r="CL48" s="634"/>
      <c r="CM48" s="634"/>
      <c r="CN48" s="634"/>
      <c r="CO48" s="634"/>
      <c r="CP48" s="634"/>
      <c r="CQ48" s="635"/>
      <c r="CR48" s="636" t="s">
        <v>121</v>
      </c>
      <c r="CS48" s="637"/>
      <c r="CT48" s="637"/>
      <c r="CU48" s="637"/>
      <c r="CV48" s="637"/>
      <c r="CW48" s="637"/>
      <c r="CX48" s="637"/>
      <c r="CY48" s="638"/>
      <c r="CZ48" s="641" t="s">
        <v>121</v>
      </c>
      <c r="DA48" s="642"/>
      <c r="DB48" s="642"/>
      <c r="DC48" s="648"/>
      <c r="DD48" s="645" t="s">
        <v>121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352</v>
      </c>
      <c r="CE49" s="658"/>
      <c r="CF49" s="658"/>
      <c r="CG49" s="658"/>
      <c r="CH49" s="658"/>
      <c r="CI49" s="658"/>
      <c r="CJ49" s="658"/>
      <c r="CK49" s="658"/>
      <c r="CL49" s="658"/>
      <c r="CM49" s="658"/>
      <c r="CN49" s="658"/>
      <c r="CO49" s="658"/>
      <c r="CP49" s="658"/>
      <c r="CQ49" s="659"/>
      <c r="CR49" s="708">
        <v>11001110</v>
      </c>
      <c r="CS49" s="695"/>
      <c r="CT49" s="695"/>
      <c r="CU49" s="695"/>
      <c r="CV49" s="695"/>
      <c r="CW49" s="695"/>
      <c r="CX49" s="695"/>
      <c r="CY49" s="724"/>
      <c r="CZ49" s="716">
        <v>100</v>
      </c>
      <c r="DA49" s="725"/>
      <c r="DB49" s="725"/>
      <c r="DC49" s="726"/>
      <c r="DD49" s="727">
        <v>6732652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Wx8BCQc+EjsrnM18DCFARRUckqMJ9VzMmAZRyA9eY1+i9APJjqsXWFNK7moGydLg6xnFnAK+xz/7Klc68hcTWA==" saltValue="G1/edO7UMcQzk01k8otq3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353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354</v>
      </c>
      <c r="DK2" s="736"/>
      <c r="DL2" s="736"/>
      <c r="DM2" s="736"/>
      <c r="DN2" s="736"/>
      <c r="DO2" s="737"/>
      <c r="DP2" s="222"/>
      <c r="DQ2" s="735" t="s">
        <v>355</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356</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358</v>
      </c>
      <c r="B5" s="741"/>
      <c r="C5" s="741"/>
      <c r="D5" s="741"/>
      <c r="E5" s="741"/>
      <c r="F5" s="741"/>
      <c r="G5" s="741"/>
      <c r="H5" s="741"/>
      <c r="I5" s="741"/>
      <c r="J5" s="741"/>
      <c r="K5" s="741"/>
      <c r="L5" s="741"/>
      <c r="M5" s="741"/>
      <c r="N5" s="741"/>
      <c r="O5" s="741"/>
      <c r="P5" s="742"/>
      <c r="Q5" s="746" t="s">
        <v>359</v>
      </c>
      <c r="R5" s="747"/>
      <c r="S5" s="747"/>
      <c r="T5" s="747"/>
      <c r="U5" s="748"/>
      <c r="V5" s="746" t="s">
        <v>360</v>
      </c>
      <c r="W5" s="747"/>
      <c r="X5" s="747"/>
      <c r="Y5" s="747"/>
      <c r="Z5" s="748"/>
      <c r="AA5" s="746" t="s">
        <v>361</v>
      </c>
      <c r="AB5" s="747"/>
      <c r="AC5" s="747"/>
      <c r="AD5" s="747"/>
      <c r="AE5" s="747"/>
      <c r="AF5" s="752" t="s">
        <v>362</v>
      </c>
      <c r="AG5" s="747"/>
      <c r="AH5" s="747"/>
      <c r="AI5" s="747"/>
      <c r="AJ5" s="753"/>
      <c r="AK5" s="747" t="s">
        <v>363</v>
      </c>
      <c r="AL5" s="747"/>
      <c r="AM5" s="747"/>
      <c r="AN5" s="747"/>
      <c r="AO5" s="748"/>
      <c r="AP5" s="746" t="s">
        <v>364</v>
      </c>
      <c r="AQ5" s="747"/>
      <c r="AR5" s="747"/>
      <c r="AS5" s="747"/>
      <c r="AT5" s="748"/>
      <c r="AU5" s="746" t="s">
        <v>365</v>
      </c>
      <c r="AV5" s="747"/>
      <c r="AW5" s="747"/>
      <c r="AX5" s="747"/>
      <c r="AY5" s="753"/>
      <c r="AZ5" s="226"/>
      <c r="BA5" s="226"/>
      <c r="BB5" s="226"/>
      <c r="BC5" s="226"/>
      <c r="BD5" s="226"/>
      <c r="BE5" s="227"/>
      <c r="BF5" s="227"/>
      <c r="BG5" s="227"/>
      <c r="BH5" s="227"/>
      <c r="BI5" s="227"/>
      <c r="BJ5" s="227"/>
      <c r="BK5" s="227"/>
      <c r="BL5" s="227"/>
      <c r="BM5" s="227"/>
      <c r="BN5" s="227"/>
      <c r="BO5" s="227"/>
      <c r="BP5" s="227"/>
      <c r="BQ5" s="740" t="s">
        <v>366</v>
      </c>
      <c r="BR5" s="741"/>
      <c r="BS5" s="741"/>
      <c r="BT5" s="741"/>
      <c r="BU5" s="741"/>
      <c r="BV5" s="741"/>
      <c r="BW5" s="741"/>
      <c r="BX5" s="741"/>
      <c r="BY5" s="741"/>
      <c r="BZ5" s="741"/>
      <c r="CA5" s="741"/>
      <c r="CB5" s="741"/>
      <c r="CC5" s="741"/>
      <c r="CD5" s="741"/>
      <c r="CE5" s="741"/>
      <c r="CF5" s="741"/>
      <c r="CG5" s="742"/>
      <c r="CH5" s="746" t="s">
        <v>367</v>
      </c>
      <c r="CI5" s="747"/>
      <c r="CJ5" s="747"/>
      <c r="CK5" s="747"/>
      <c r="CL5" s="748"/>
      <c r="CM5" s="746" t="s">
        <v>368</v>
      </c>
      <c r="CN5" s="747"/>
      <c r="CO5" s="747"/>
      <c r="CP5" s="747"/>
      <c r="CQ5" s="748"/>
      <c r="CR5" s="746" t="s">
        <v>369</v>
      </c>
      <c r="CS5" s="747"/>
      <c r="CT5" s="747"/>
      <c r="CU5" s="747"/>
      <c r="CV5" s="748"/>
      <c r="CW5" s="746" t="s">
        <v>370</v>
      </c>
      <c r="CX5" s="747"/>
      <c r="CY5" s="747"/>
      <c r="CZ5" s="747"/>
      <c r="DA5" s="748"/>
      <c r="DB5" s="746" t="s">
        <v>371</v>
      </c>
      <c r="DC5" s="747"/>
      <c r="DD5" s="747"/>
      <c r="DE5" s="747"/>
      <c r="DF5" s="748"/>
      <c r="DG5" s="776" t="s">
        <v>372</v>
      </c>
      <c r="DH5" s="777"/>
      <c r="DI5" s="777"/>
      <c r="DJ5" s="777"/>
      <c r="DK5" s="778"/>
      <c r="DL5" s="776" t="s">
        <v>373</v>
      </c>
      <c r="DM5" s="777"/>
      <c r="DN5" s="777"/>
      <c r="DO5" s="777"/>
      <c r="DP5" s="778"/>
      <c r="DQ5" s="746" t="s">
        <v>374</v>
      </c>
      <c r="DR5" s="747"/>
      <c r="DS5" s="747"/>
      <c r="DT5" s="747"/>
      <c r="DU5" s="748"/>
      <c r="DV5" s="746" t="s">
        <v>365</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375</v>
      </c>
      <c r="C7" s="763"/>
      <c r="D7" s="763"/>
      <c r="E7" s="763"/>
      <c r="F7" s="763"/>
      <c r="G7" s="763"/>
      <c r="H7" s="763"/>
      <c r="I7" s="763"/>
      <c r="J7" s="763"/>
      <c r="K7" s="763"/>
      <c r="L7" s="763"/>
      <c r="M7" s="763"/>
      <c r="N7" s="763"/>
      <c r="O7" s="763"/>
      <c r="P7" s="764"/>
      <c r="Q7" s="765">
        <v>11327</v>
      </c>
      <c r="R7" s="766"/>
      <c r="S7" s="766"/>
      <c r="T7" s="766"/>
      <c r="U7" s="766"/>
      <c r="V7" s="766">
        <v>11001</v>
      </c>
      <c r="W7" s="766"/>
      <c r="X7" s="766"/>
      <c r="Y7" s="766"/>
      <c r="Z7" s="766"/>
      <c r="AA7" s="766">
        <v>326</v>
      </c>
      <c r="AB7" s="766"/>
      <c r="AC7" s="766"/>
      <c r="AD7" s="766"/>
      <c r="AE7" s="767"/>
      <c r="AF7" s="768">
        <v>254</v>
      </c>
      <c r="AG7" s="769"/>
      <c r="AH7" s="769"/>
      <c r="AI7" s="769"/>
      <c r="AJ7" s="770"/>
      <c r="AK7" s="771">
        <v>1586</v>
      </c>
      <c r="AL7" s="772"/>
      <c r="AM7" s="772"/>
      <c r="AN7" s="772"/>
      <c r="AO7" s="772"/>
      <c r="AP7" s="772">
        <v>0</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549</v>
      </c>
      <c r="BT7" s="760"/>
      <c r="BU7" s="760"/>
      <c r="BV7" s="760"/>
      <c r="BW7" s="760"/>
      <c r="BX7" s="760"/>
      <c r="BY7" s="760"/>
      <c r="BZ7" s="760"/>
      <c r="CA7" s="760"/>
      <c r="CB7" s="760"/>
      <c r="CC7" s="760"/>
      <c r="CD7" s="760"/>
      <c r="CE7" s="760"/>
      <c r="CF7" s="760"/>
      <c r="CG7" s="775"/>
      <c r="CH7" s="756">
        <v>16</v>
      </c>
      <c r="CI7" s="757"/>
      <c r="CJ7" s="757"/>
      <c r="CK7" s="757"/>
      <c r="CL7" s="758"/>
      <c r="CM7" s="756">
        <v>48</v>
      </c>
      <c r="CN7" s="757"/>
      <c r="CO7" s="757"/>
      <c r="CP7" s="757"/>
      <c r="CQ7" s="758"/>
      <c r="CR7" s="756">
        <v>20</v>
      </c>
      <c r="CS7" s="757"/>
      <c r="CT7" s="757"/>
      <c r="CU7" s="757"/>
      <c r="CV7" s="758"/>
      <c r="CW7" s="756">
        <v>5</v>
      </c>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377</v>
      </c>
      <c r="B23" s="802" t="s">
        <v>378</v>
      </c>
      <c r="C23" s="803"/>
      <c r="D23" s="803"/>
      <c r="E23" s="803"/>
      <c r="F23" s="803"/>
      <c r="G23" s="803"/>
      <c r="H23" s="803"/>
      <c r="I23" s="803"/>
      <c r="J23" s="803"/>
      <c r="K23" s="803"/>
      <c r="L23" s="803"/>
      <c r="M23" s="803"/>
      <c r="N23" s="803"/>
      <c r="O23" s="803"/>
      <c r="P23" s="804"/>
      <c r="Q23" s="805">
        <v>11327</v>
      </c>
      <c r="R23" s="806"/>
      <c r="S23" s="806"/>
      <c r="T23" s="806"/>
      <c r="U23" s="806"/>
      <c r="V23" s="806">
        <v>11001</v>
      </c>
      <c r="W23" s="806"/>
      <c r="X23" s="806"/>
      <c r="Y23" s="806"/>
      <c r="Z23" s="806"/>
      <c r="AA23" s="806">
        <v>326</v>
      </c>
      <c r="AB23" s="806"/>
      <c r="AC23" s="806"/>
      <c r="AD23" s="806"/>
      <c r="AE23" s="807"/>
      <c r="AF23" s="808">
        <v>254</v>
      </c>
      <c r="AG23" s="806"/>
      <c r="AH23" s="806"/>
      <c r="AI23" s="806"/>
      <c r="AJ23" s="809"/>
      <c r="AK23" s="810"/>
      <c r="AL23" s="811"/>
      <c r="AM23" s="811"/>
      <c r="AN23" s="811"/>
      <c r="AO23" s="811"/>
      <c r="AP23" s="806">
        <v>0</v>
      </c>
      <c r="AQ23" s="806"/>
      <c r="AR23" s="806"/>
      <c r="AS23" s="806"/>
      <c r="AT23" s="806"/>
      <c r="AU23" s="822"/>
      <c r="AV23" s="822"/>
      <c r="AW23" s="822"/>
      <c r="AX23" s="822"/>
      <c r="AY23" s="823"/>
      <c r="AZ23" s="824" t="s">
        <v>121</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379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380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358</v>
      </c>
      <c r="B26" s="741"/>
      <c r="C26" s="741"/>
      <c r="D26" s="741"/>
      <c r="E26" s="741"/>
      <c r="F26" s="741"/>
      <c r="G26" s="741"/>
      <c r="H26" s="741"/>
      <c r="I26" s="741"/>
      <c r="J26" s="741"/>
      <c r="K26" s="741"/>
      <c r="L26" s="741"/>
      <c r="M26" s="741"/>
      <c r="N26" s="741"/>
      <c r="O26" s="741"/>
      <c r="P26" s="742"/>
      <c r="Q26" s="746" t="s">
        <v>381</v>
      </c>
      <c r="R26" s="747"/>
      <c r="S26" s="747"/>
      <c r="T26" s="747"/>
      <c r="U26" s="748"/>
      <c r="V26" s="746" t="s">
        <v>382</v>
      </c>
      <c r="W26" s="747"/>
      <c r="X26" s="747"/>
      <c r="Y26" s="747"/>
      <c r="Z26" s="748"/>
      <c r="AA26" s="746" t="s">
        <v>383</v>
      </c>
      <c r="AB26" s="747"/>
      <c r="AC26" s="747"/>
      <c r="AD26" s="747"/>
      <c r="AE26" s="747"/>
      <c r="AF26" s="827" t="s">
        <v>384</v>
      </c>
      <c r="AG26" s="828"/>
      <c r="AH26" s="828"/>
      <c r="AI26" s="828"/>
      <c r="AJ26" s="829"/>
      <c r="AK26" s="747" t="s">
        <v>385</v>
      </c>
      <c r="AL26" s="747"/>
      <c r="AM26" s="747"/>
      <c r="AN26" s="747"/>
      <c r="AO26" s="748"/>
      <c r="AP26" s="746" t="s">
        <v>386</v>
      </c>
      <c r="AQ26" s="747"/>
      <c r="AR26" s="747"/>
      <c r="AS26" s="747"/>
      <c r="AT26" s="748"/>
      <c r="AU26" s="746" t="s">
        <v>387</v>
      </c>
      <c r="AV26" s="747"/>
      <c r="AW26" s="747"/>
      <c r="AX26" s="747"/>
      <c r="AY26" s="748"/>
      <c r="AZ26" s="746" t="s">
        <v>388</v>
      </c>
      <c r="BA26" s="747"/>
      <c r="BB26" s="747"/>
      <c r="BC26" s="747"/>
      <c r="BD26" s="748"/>
      <c r="BE26" s="746" t="s">
        <v>365</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389</v>
      </c>
      <c r="C28" s="763"/>
      <c r="D28" s="763"/>
      <c r="E28" s="763"/>
      <c r="F28" s="763"/>
      <c r="G28" s="763"/>
      <c r="H28" s="763"/>
      <c r="I28" s="763"/>
      <c r="J28" s="763"/>
      <c r="K28" s="763"/>
      <c r="L28" s="763"/>
      <c r="M28" s="763"/>
      <c r="N28" s="763"/>
      <c r="O28" s="763"/>
      <c r="P28" s="764"/>
      <c r="Q28" s="835">
        <v>930</v>
      </c>
      <c r="R28" s="836"/>
      <c r="S28" s="836"/>
      <c r="T28" s="836"/>
      <c r="U28" s="836"/>
      <c r="V28" s="836">
        <v>882</v>
      </c>
      <c r="W28" s="836"/>
      <c r="X28" s="836"/>
      <c r="Y28" s="836"/>
      <c r="Z28" s="836"/>
      <c r="AA28" s="836">
        <v>48</v>
      </c>
      <c r="AB28" s="836"/>
      <c r="AC28" s="836"/>
      <c r="AD28" s="836"/>
      <c r="AE28" s="837"/>
      <c r="AF28" s="838">
        <v>48</v>
      </c>
      <c r="AG28" s="836"/>
      <c r="AH28" s="836"/>
      <c r="AI28" s="836"/>
      <c r="AJ28" s="839"/>
      <c r="AK28" s="840">
        <v>69</v>
      </c>
      <c r="AL28" s="841"/>
      <c r="AM28" s="841"/>
      <c r="AN28" s="841"/>
      <c r="AO28" s="841"/>
      <c r="AP28" s="841" t="s">
        <v>543</v>
      </c>
      <c r="AQ28" s="841"/>
      <c r="AR28" s="841"/>
      <c r="AS28" s="841"/>
      <c r="AT28" s="841"/>
      <c r="AU28" s="841" t="s">
        <v>543</v>
      </c>
      <c r="AV28" s="841"/>
      <c r="AW28" s="841"/>
      <c r="AX28" s="841"/>
      <c r="AY28" s="841"/>
      <c r="AZ28" s="842" t="s">
        <v>544</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390</v>
      </c>
      <c r="C29" s="794"/>
      <c r="D29" s="794"/>
      <c r="E29" s="794"/>
      <c r="F29" s="794"/>
      <c r="G29" s="794"/>
      <c r="H29" s="794"/>
      <c r="I29" s="794"/>
      <c r="J29" s="794"/>
      <c r="K29" s="794"/>
      <c r="L29" s="794"/>
      <c r="M29" s="794"/>
      <c r="N29" s="794"/>
      <c r="O29" s="794"/>
      <c r="P29" s="795"/>
      <c r="Q29" s="796">
        <v>779</v>
      </c>
      <c r="R29" s="797"/>
      <c r="S29" s="797"/>
      <c r="T29" s="797"/>
      <c r="U29" s="797"/>
      <c r="V29" s="797">
        <v>760</v>
      </c>
      <c r="W29" s="797"/>
      <c r="X29" s="797"/>
      <c r="Y29" s="797"/>
      <c r="Z29" s="797"/>
      <c r="AA29" s="797">
        <v>19</v>
      </c>
      <c r="AB29" s="797"/>
      <c r="AC29" s="797"/>
      <c r="AD29" s="797"/>
      <c r="AE29" s="798"/>
      <c r="AF29" s="799">
        <v>19</v>
      </c>
      <c r="AG29" s="800"/>
      <c r="AH29" s="800"/>
      <c r="AI29" s="800"/>
      <c r="AJ29" s="801"/>
      <c r="AK29" s="847">
        <v>40</v>
      </c>
      <c r="AL29" s="843"/>
      <c r="AM29" s="843"/>
      <c r="AN29" s="843"/>
      <c r="AO29" s="843"/>
      <c r="AP29" s="843" t="s">
        <v>543</v>
      </c>
      <c r="AQ29" s="843"/>
      <c r="AR29" s="843"/>
      <c r="AS29" s="843"/>
      <c r="AT29" s="843"/>
      <c r="AU29" s="843" t="s">
        <v>545</v>
      </c>
      <c r="AV29" s="843"/>
      <c r="AW29" s="843"/>
      <c r="AX29" s="843"/>
      <c r="AY29" s="843"/>
      <c r="AZ29" s="844" t="s">
        <v>546</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391</v>
      </c>
      <c r="C30" s="794"/>
      <c r="D30" s="794"/>
      <c r="E30" s="794"/>
      <c r="F30" s="794"/>
      <c r="G30" s="794"/>
      <c r="H30" s="794"/>
      <c r="I30" s="794"/>
      <c r="J30" s="794"/>
      <c r="K30" s="794"/>
      <c r="L30" s="794"/>
      <c r="M30" s="794"/>
      <c r="N30" s="794"/>
      <c r="O30" s="794"/>
      <c r="P30" s="795"/>
      <c r="Q30" s="796">
        <v>87</v>
      </c>
      <c r="R30" s="797"/>
      <c r="S30" s="797"/>
      <c r="T30" s="797"/>
      <c r="U30" s="797"/>
      <c r="V30" s="797">
        <v>85</v>
      </c>
      <c r="W30" s="797"/>
      <c r="X30" s="797"/>
      <c r="Y30" s="797"/>
      <c r="Z30" s="797"/>
      <c r="AA30" s="797">
        <v>2</v>
      </c>
      <c r="AB30" s="797"/>
      <c r="AC30" s="797"/>
      <c r="AD30" s="797"/>
      <c r="AE30" s="798"/>
      <c r="AF30" s="799">
        <v>2</v>
      </c>
      <c r="AG30" s="800"/>
      <c r="AH30" s="800"/>
      <c r="AI30" s="800"/>
      <c r="AJ30" s="801"/>
      <c r="AK30" s="847">
        <v>38</v>
      </c>
      <c r="AL30" s="843"/>
      <c r="AM30" s="843"/>
      <c r="AN30" s="843"/>
      <c r="AO30" s="843"/>
      <c r="AP30" s="843" t="s">
        <v>547</v>
      </c>
      <c r="AQ30" s="843"/>
      <c r="AR30" s="843"/>
      <c r="AS30" s="843"/>
      <c r="AT30" s="843"/>
      <c r="AU30" s="843" t="s">
        <v>543</v>
      </c>
      <c r="AV30" s="843"/>
      <c r="AW30" s="843"/>
      <c r="AX30" s="843"/>
      <c r="AY30" s="843"/>
      <c r="AZ30" s="844" t="s">
        <v>543</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392</v>
      </c>
      <c r="C31" s="794"/>
      <c r="D31" s="794"/>
      <c r="E31" s="794"/>
      <c r="F31" s="794"/>
      <c r="G31" s="794"/>
      <c r="H31" s="794"/>
      <c r="I31" s="794"/>
      <c r="J31" s="794"/>
      <c r="K31" s="794"/>
      <c r="L31" s="794"/>
      <c r="M31" s="794"/>
      <c r="N31" s="794"/>
      <c r="O31" s="794"/>
      <c r="P31" s="795"/>
      <c r="Q31" s="796">
        <v>533</v>
      </c>
      <c r="R31" s="797"/>
      <c r="S31" s="797"/>
      <c r="T31" s="797"/>
      <c r="U31" s="797"/>
      <c r="V31" s="797">
        <v>499</v>
      </c>
      <c r="W31" s="797"/>
      <c r="X31" s="797"/>
      <c r="Y31" s="797"/>
      <c r="Z31" s="797"/>
      <c r="AA31" s="797">
        <v>42</v>
      </c>
      <c r="AB31" s="797"/>
      <c r="AC31" s="797"/>
      <c r="AD31" s="797"/>
      <c r="AE31" s="798"/>
      <c r="AF31" s="799">
        <v>31</v>
      </c>
      <c r="AG31" s="800"/>
      <c r="AH31" s="800"/>
      <c r="AI31" s="800"/>
      <c r="AJ31" s="801"/>
      <c r="AK31" s="847">
        <v>423</v>
      </c>
      <c r="AL31" s="843"/>
      <c r="AM31" s="843"/>
      <c r="AN31" s="843"/>
      <c r="AO31" s="843"/>
      <c r="AP31" s="843">
        <v>795</v>
      </c>
      <c r="AQ31" s="843"/>
      <c r="AR31" s="843"/>
      <c r="AS31" s="843"/>
      <c r="AT31" s="843"/>
      <c r="AU31" s="843">
        <v>702</v>
      </c>
      <c r="AV31" s="843"/>
      <c r="AW31" s="843"/>
      <c r="AX31" s="843"/>
      <c r="AY31" s="843"/>
      <c r="AZ31" s="844" t="s">
        <v>543</v>
      </c>
      <c r="BA31" s="844"/>
      <c r="BB31" s="844"/>
      <c r="BC31" s="844"/>
      <c r="BD31" s="844"/>
      <c r="BE31" s="845" t="s">
        <v>393</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394</v>
      </c>
      <c r="C32" s="794"/>
      <c r="D32" s="794"/>
      <c r="E32" s="794"/>
      <c r="F32" s="794"/>
      <c r="G32" s="794"/>
      <c r="H32" s="794"/>
      <c r="I32" s="794"/>
      <c r="J32" s="794"/>
      <c r="K32" s="794"/>
      <c r="L32" s="794"/>
      <c r="M32" s="794"/>
      <c r="N32" s="794"/>
      <c r="O32" s="794"/>
      <c r="P32" s="795"/>
      <c r="Q32" s="796">
        <v>480</v>
      </c>
      <c r="R32" s="797"/>
      <c r="S32" s="797"/>
      <c r="T32" s="797"/>
      <c r="U32" s="797"/>
      <c r="V32" s="797">
        <v>433</v>
      </c>
      <c r="W32" s="797"/>
      <c r="X32" s="797"/>
      <c r="Y32" s="797"/>
      <c r="Z32" s="797"/>
      <c r="AA32" s="797">
        <v>50</v>
      </c>
      <c r="AB32" s="797"/>
      <c r="AC32" s="797"/>
      <c r="AD32" s="797"/>
      <c r="AE32" s="798"/>
      <c r="AF32" s="799">
        <v>8</v>
      </c>
      <c r="AG32" s="800"/>
      <c r="AH32" s="800"/>
      <c r="AI32" s="800"/>
      <c r="AJ32" s="801"/>
      <c r="AK32" s="847">
        <v>142</v>
      </c>
      <c r="AL32" s="843"/>
      <c r="AM32" s="843"/>
      <c r="AN32" s="843"/>
      <c r="AO32" s="843"/>
      <c r="AP32" s="843">
        <v>1258</v>
      </c>
      <c r="AQ32" s="843"/>
      <c r="AR32" s="843"/>
      <c r="AS32" s="843"/>
      <c r="AT32" s="843"/>
      <c r="AU32" s="843">
        <v>1007</v>
      </c>
      <c r="AV32" s="843"/>
      <c r="AW32" s="843"/>
      <c r="AX32" s="843"/>
      <c r="AY32" s="843"/>
      <c r="AZ32" s="844" t="s">
        <v>548</v>
      </c>
      <c r="BA32" s="844"/>
      <c r="BB32" s="844"/>
      <c r="BC32" s="844"/>
      <c r="BD32" s="844"/>
      <c r="BE32" s="845" t="s">
        <v>393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395</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377</v>
      </c>
      <c r="B63" s="802" t="s">
        <v>396</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108</v>
      </c>
      <c r="AG63" s="857"/>
      <c r="AH63" s="857"/>
      <c r="AI63" s="857"/>
      <c r="AJ63" s="858"/>
      <c r="AK63" s="859"/>
      <c r="AL63" s="854"/>
      <c r="AM63" s="854"/>
      <c r="AN63" s="854"/>
      <c r="AO63" s="854"/>
      <c r="AP63" s="857">
        <f>SUM(AP28:AT32)</f>
        <v>2053</v>
      </c>
      <c r="AQ63" s="857"/>
      <c r="AR63" s="857"/>
      <c r="AS63" s="857"/>
      <c r="AT63" s="857"/>
      <c r="AU63" s="857">
        <f>SUM(AU28:AY32)</f>
        <v>1709</v>
      </c>
      <c r="AV63" s="857"/>
      <c r="AW63" s="857"/>
      <c r="AX63" s="857"/>
      <c r="AY63" s="857"/>
      <c r="AZ63" s="861"/>
      <c r="BA63" s="861"/>
      <c r="BB63" s="861"/>
      <c r="BC63" s="861"/>
      <c r="BD63" s="861"/>
      <c r="BE63" s="862"/>
      <c r="BF63" s="862"/>
      <c r="BG63" s="862"/>
      <c r="BH63" s="862"/>
      <c r="BI63" s="863"/>
      <c r="BJ63" s="864" t="s">
        <v>121</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398</v>
      </c>
      <c r="B66" s="741"/>
      <c r="C66" s="741"/>
      <c r="D66" s="741"/>
      <c r="E66" s="741"/>
      <c r="F66" s="741"/>
      <c r="G66" s="741"/>
      <c r="H66" s="741"/>
      <c r="I66" s="741"/>
      <c r="J66" s="741"/>
      <c r="K66" s="741"/>
      <c r="L66" s="741"/>
      <c r="M66" s="741"/>
      <c r="N66" s="741"/>
      <c r="O66" s="741"/>
      <c r="P66" s="742"/>
      <c r="Q66" s="746" t="s">
        <v>381</v>
      </c>
      <c r="R66" s="747"/>
      <c r="S66" s="747"/>
      <c r="T66" s="747"/>
      <c r="U66" s="748"/>
      <c r="V66" s="746" t="s">
        <v>382</v>
      </c>
      <c r="W66" s="747"/>
      <c r="X66" s="747"/>
      <c r="Y66" s="747"/>
      <c r="Z66" s="748"/>
      <c r="AA66" s="746" t="s">
        <v>383</v>
      </c>
      <c r="AB66" s="747"/>
      <c r="AC66" s="747"/>
      <c r="AD66" s="747"/>
      <c r="AE66" s="748"/>
      <c r="AF66" s="867" t="s">
        <v>384</v>
      </c>
      <c r="AG66" s="828"/>
      <c r="AH66" s="828"/>
      <c r="AI66" s="828"/>
      <c r="AJ66" s="868"/>
      <c r="AK66" s="746" t="s">
        <v>385</v>
      </c>
      <c r="AL66" s="741"/>
      <c r="AM66" s="741"/>
      <c r="AN66" s="741"/>
      <c r="AO66" s="742"/>
      <c r="AP66" s="746" t="s">
        <v>386</v>
      </c>
      <c r="AQ66" s="747"/>
      <c r="AR66" s="747"/>
      <c r="AS66" s="747"/>
      <c r="AT66" s="748"/>
      <c r="AU66" s="746" t="s">
        <v>399</v>
      </c>
      <c r="AV66" s="747"/>
      <c r="AW66" s="747"/>
      <c r="AX66" s="747"/>
      <c r="AY66" s="748"/>
      <c r="AZ66" s="746" t="s">
        <v>365</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550</v>
      </c>
      <c r="C68" s="883"/>
      <c r="D68" s="883"/>
      <c r="E68" s="883"/>
      <c r="F68" s="883"/>
      <c r="G68" s="883"/>
      <c r="H68" s="883"/>
      <c r="I68" s="883"/>
      <c r="J68" s="883"/>
      <c r="K68" s="883"/>
      <c r="L68" s="883"/>
      <c r="M68" s="883"/>
      <c r="N68" s="883"/>
      <c r="O68" s="883"/>
      <c r="P68" s="884"/>
      <c r="Q68" s="885">
        <v>124</v>
      </c>
      <c r="R68" s="879"/>
      <c r="S68" s="879"/>
      <c r="T68" s="879"/>
      <c r="U68" s="879"/>
      <c r="V68" s="879">
        <v>119</v>
      </c>
      <c r="W68" s="879"/>
      <c r="X68" s="879"/>
      <c r="Y68" s="879"/>
      <c r="Z68" s="879"/>
      <c r="AA68" s="879">
        <v>5</v>
      </c>
      <c r="AB68" s="879"/>
      <c r="AC68" s="879"/>
      <c r="AD68" s="879"/>
      <c r="AE68" s="879"/>
      <c r="AF68" s="879">
        <v>5</v>
      </c>
      <c r="AG68" s="879"/>
      <c r="AH68" s="879"/>
      <c r="AI68" s="879"/>
      <c r="AJ68" s="879"/>
      <c r="AK68" s="879">
        <v>40</v>
      </c>
      <c r="AL68" s="879"/>
      <c r="AM68" s="879"/>
      <c r="AN68" s="879"/>
      <c r="AO68" s="879"/>
      <c r="AP68" s="879" t="s">
        <v>554</v>
      </c>
      <c r="AQ68" s="879"/>
      <c r="AR68" s="879"/>
      <c r="AS68" s="879"/>
      <c r="AT68" s="879"/>
      <c r="AU68" s="879" t="s">
        <v>543</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551</v>
      </c>
      <c r="C69" s="887"/>
      <c r="D69" s="887"/>
      <c r="E69" s="887"/>
      <c r="F69" s="887"/>
      <c r="G69" s="887"/>
      <c r="H69" s="887"/>
      <c r="I69" s="887"/>
      <c r="J69" s="887"/>
      <c r="K69" s="887"/>
      <c r="L69" s="887"/>
      <c r="M69" s="887"/>
      <c r="N69" s="887"/>
      <c r="O69" s="887"/>
      <c r="P69" s="888"/>
      <c r="Q69" s="889">
        <v>2773</v>
      </c>
      <c r="R69" s="843"/>
      <c r="S69" s="843"/>
      <c r="T69" s="843"/>
      <c r="U69" s="843"/>
      <c r="V69" s="843">
        <v>2573</v>
      </c>
      <c r="W69" s="843"/>
      <c r="X69" s="843"/>
      <c r="Y69" s="843"/>
      <c r="Z69" s="843"/>
      <c r="AA69" s="843">
        <v>200</v>
      </c>
      <c r="AB69" s="843"/>
      <c r="AC69" s="843"/>
      <c r="AD69" s="843"/>
      <c r="AE69" s="843"/>
      <c r="AF69" s="843">
        <v>200</v>
      </c>
      <c r="AG69" s="843"/>
      <c r="AH69" s="843"/>
      <c r="AI69" s="843"/>
      <c r="AJ69" s="843"/>
      <c r="AK69" s="843">
        <v>13</v>
      </c>
      <c r="AL69" s="843"/>
      <c r="AM69" s="843"/>
      <c r="AN69" s="843"/>
      <c r="AO69" s="843"/>
      <c r="AP69" s="843" t="s">
        <v>543</v>
      </c>
      <c r="AQ69" s="843"/>
      <c r="AR69" s="843"/>
      <c r="AS69" s="843"/>
      <c r="AT69" s="843"/>
      <c r="AU69" s="843" t="s">
        <v>543</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553</v>
      </c>
      <c r="C70" s="887"/>
      <c r="D70" s="887"/>
      <c r="E70" s="887"/>
      <c r="F70" s="887"/>
      <c r="G70" s="887"/>
      <c r="H70" s="887"/>
      <c r="I70" s="887"/>
      <c r="J70" s="887"/>
      <c r="K70" s="887"/>
      <c r="L70" s="887"/>
      <c r="M70" s="887"/>
      <c r="N70" s="887"/>
      <c r="O70" s="887"/>
      <c r="P70" s="888"/>
      <c r="Q70" s="889">
        <v>138788</v>
      </c>
      <c r="R70" s="843"/>
      <c r="S70" s="843"/>
      <c r="T70" s="843"/>
      <c r="U70" s="843"/>
      <c r="V70" s="843">
        <v>136779</v>
      </c>
      <c r="W70" s="843"/>
      <c r="X70" s="843"/>
      <c r="Y70" s="843"/>
      <c r="Z70" s="843"/>
      <c r="AA70" s="843">
        <v>2009</v>
      </c>
      <c r="AB70" s="843"/>
      <c r="AC70" s="843"/>
      <c r="AD70" s="843"/>
      <c r="AE70" s="843"/>
      <c r="AF70" s="843">
        <v>2009</v>
      </c>
      <c r="AG70" s="843"/>
      <c r="AH70" s="843"/>
      <c r="AI70" s="843"/>
      <c r="AJ70" s="843"/>
      <c r="AK70" s="843">
        <v>1048</v>
      </c>
      <c r="AL70" s="843"/>
      <c r="AM70" s="843"/>
      <c r="AN70" s="843"/>
      <c r="AO70" s="843"/>
      <c r="AP70" s="843" t="s">
        <v>555</v>
      </c>
      <c r="AQ70" s="843"/>
      <c r="AR70" s="843"/>
      <c r="AS70" s="843"/>
      <c r="AT70" s="843"/>
      <c r="AU70" s="843" t="s">
        <v>544</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552</v>
      </c>
      <c r="C71" s="887"/>
      <c r="D71" s="887"/>
      <c r="E71" s="887"/>
      <c r="F71" s="887"/>
      <c r="G71" s="887"/>
      <c r="H71" s="887"/>
      <c r="I71" s="887"/>
      <c r="J71" s="887"/>
      <c r="K71" s="887"/>
      <c r="L71" s="887"/>
      <c r="M71" s="887"/>
      <c r="N71" s="887"/>
      <c r="O71" s="887"/>
      <c r="P71" s="888"/>
      <c r="Q71" s="889">
        <v>23</v>
      </c>
      <c r="R71" s="843"/>
      <c r="S71" s="843"/>
      <c r="T71" s="843"/>
      <c r="U71" s="843"/>
      <c r="V71" s="843">
        <v>18</v>
      </c>
      <c r="W71" s="843"/>
      <c r="X71" s="843"/>
      <c r="Y71" s="843"/>
      <c r="Z71" s="843"/>
      <c r="AA71" s="843">
        <v>6</v>
      </c>
      <c r="AB71" s="843"/>
      <c r="AC71" s="843"/>
      <c r="AD71" s="843"/>
      <c r="AE71" s="843"/>
      <c r="AF71" s="843">
        <v>6</v>
      </c>
      <c r="AG71" s="843"/>
      <c r="AH71" s="843"/>
      <c r="AI71" s="843"/>
      <c r="AJ71" s="843"/>
      <c r="AK71" s="843">
        <v>5</v>
      </c>
      <c r="AL71" s="843"/>
      <c r="AM71" s="843"/>
      <c r="AN71" s="843"/>
      <c r="AO71" s="843"/>
      <c r="AP71" s="843" t="s">
        <v>555</v>
      </c>
      <c r="AQ71" s="843"/>
      <c r="AR71" s="843"/>
      <c r="AS71" s="843"/>
      <c r="AT71" s="843"/>
      <c r="AU71" s="843" t="s">
        <v>556</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c r="C72" s="887"/>
      <c r="D72" s="887"/>
      <c r="E72" s="887"/>
      <c r="F72" s="887"/>
      <c r="G72" s="887"/>
      <c r="H72" s="887"/>
      <c r="I72" s="887"/>
      <c r="J72" s="887"/>
      <c r="K72" s="887"/>
      <c r="L72" s="887"/>
      <c r="M72" s="887"/>
      <c r="N72" s="887"/>
      <c r="O72" s="887"/>
      <c r="P72" s="888"/>
      <c r="Q72" s="889"/>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377</v>
      </c>
      <c r="B88" s="802" t="s">
        <v>400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f>SUM(AF68:AJ71)</f>
        <v>2220</v>
      </c>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802" t="s">
        <v>401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20</v>
      </c>
      <c r="CS102" s="865"/>
      <c r="CT102" s="865"/>
      <c r="CU102" s="865"/>
      <c r="CV102" s="904"/>
      <c r="CW102" s="903">
        <v>5</v>
      </c>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402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406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408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409</v>
      </c>
      <c r="AB109" s="906"/>
      <c r="AC109" s="906"/>
      <c r="AD109" s="906"/>
      <c r="AE109" s="907"/>
      <c r="AF109" s="905" t="s">
        <v>410</v>
      </c>
      <c r="AG109" s="906"/>
      <c r="AH109" s="906"/>
      <c r="AI109" s="906"/>
      <c r="AJ109" s="907"/>
      <c r="AK109" s="905" t="s">
        <v>295</v>
      </c>
      <c r="AL109" s="906"/>
      <c r="AM109" s="906"/>
      <c r="AN109" s="906"/>
      <c r="AO109" s="907"/>
      <c r="AP109" s="905" t="s">
        <v>411</v>
      </c>
      <c r="AQ109" s="906"/>
      <c r="AR109" s="906"/>
      <c r="AS109" s="906"/>
      <c r="AT109" s="908"/>
      <c r="AU109" s="925" t="s">
        <v>408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409</v>
      </c>
      <c r="BR109" s="906"/>
      <c r="BS109" s="906"/>
      <c r="BT109" s="906"/>
      <c r="BU109" s="907"/>
      <c r="BV109" s="905" t="s">
        <v>410</v>
      </c>
      <c r="BW109" s="906"/>
      <c r="BX109" s="906"/>
      <c r="BY109" s="906"/>
      <c r="BZ109" s="907"/>
      <c r="CA109" s="905" t="s">
        <v>295</v>
      </c>
      <c r="CB109" s="906"/>
      <c r="CC109" s="906"/>
      <c r="CD109" s="906"/>
      <c r="CE109" s="907"/>
      <c r="CF109" s="926" t="s">
        <v>411</v>
      </c>
      <c r="CG109" s="926"/>
      <c r="CH109" s="926"/>
      <c r="CI109" s="926"/>
      <c r="CJ109" s="926"/>
      <c r="CK109" s="905" t="s">
        <v>412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409</v>
      </c>
      <c r="DH109" s="906"/>
      <c r="DI109" s="906"/>
      <c r="DJ109" s="906"/>
      <c r="DK109" s="907"/>
      <c r="DL109" s="905" t="s">
        <v>410</v>
      </c>
      <c r="DM109" s="906"/>
      <c r="DN109" s="906"/>
      <c r="DO109" s="906"/>
      <c r="DP109" s="907"/>
      <c r="DQ109" s="905" t="s">
        <v>295</v>
      </c>
      <c r="DR109" s="906"/>
      <c r="DS109" s="906"/>
      <c r="DT109" s="906"/>
      <c r="DU109" s="907"/>
      <c r="DV109" s="905" t="s">
        <v>411</v>
      </c>
      <c r="DW109" s="906"/>
      <c r="DX109" s="906"/>
      <c r="DY109" s="906"/>
      <c r="DZ109" s="908"/>
    </row>
    <row r="110" spans="1:131" s="224" customFormat="1" ht="26.25" customHeight="1" x14ac:dyDescent="0.15">
      <c r="A110" s="909" t="s">
        <v>413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3900</v>
      </c>
      <c r="AB110" s="913"/>
      <c r="AC110" s="913"/>
      <c r="AD110" s="913"/>
      <c r="AE110" s="914"/>
      <c r="AF110" s="915">
        <v>3900</v>
      </c>
      <c r="AG110" s="913"/>
      <c r="AH110" s="913"/>
      <c r="AI110" s="913"/>
      <c r="AJ110" s="914"/>
      <c r="AK110" s="915">
        <v>3900</v>
      </c>
      <c r="AL110" s="913"/>
      <c r="AM110" s="913"/>
      <c r="AN110" s="913"/>
      <c r="AO110" s="914"/>
      <c r="AP110" s="916">
        <v>0.1</v>
      </c>
      <c r="AQ110" s="917"/>
      <c r="AR110" s="917"/>
      <c r="AS110" s="917"/>
      <c r="AT110" s="918"/>
      <c r="AU110" s="919" t="s">
        <v>69</v>
      </c>
      <c r="AV110" s="920"/>
      <c r="AW110" s="920"/>
      <c r="AX110" s="920"/>
      <c r="AY110" s="920"/>
      <c r="AZ110" s="942" t="s">
        <v>414</v>
      </c>
      <c r="BA110" s="910"/>
      <c r="BB110" s="910"/>
      <c r="BC110" s="910"/>
      <c r="BD110" s="910"/>
      <c r="BE110" s="910"/>
      <c r="BF110" s="910"/>
      <c r="BG110" s="910"/>
      <c r="BH110" s="910"/>
      <c r="BI110" s="910"/>
      <c r="BJ110" s="910"/>
      <c r="BK110" s="910"/>
      <c r="BL110" s="910"/>
      <c r="BM110" s="910"/>
      <c r="BN110" s="910"/>
      <c r="BO110" s="910"/>
      <c r="BP110" s="911"/>
      <c r="BQ110" s="943">
        <v>7800</v>
      </c>
      <c r="BR110" s="944"/>
      <c r="BS110" s="944"/>
      <c r="BT110" s="944"/>
      <c r="BU110" s="944"/>
      <c r="BV110" s="944">
        <v>3900</v>
      </c>
      <c r="BW110" s="944"/>
      <c r="BX110" s="944"/>
      <c r="BY110" s="944"/>
      <c r="BZ110" s="944"/>
      <c r="CA110" s="944" t="s">
        <v>121</v>
      </c>
      <c r="CB110" s="944"/>
      <c r="CC110" s="944"/>
      <c r="CD110" s="944"/>
      <c r="CE110" s="944"/>
      <c r="CF110" s="957" t="s">
        <v>121</v>
      </c>
      <c r="CG110" s="958"/>
      <c r="CH110" s="958"/>
      <c r="CI110" s="958"/>
      <c r="CJ110" s="958"/>
      <c r="CK110" s="959" t="s">
        <v>415</v>
      </c>
      <c r="CL110" s="960"/>
      <c r="CM110" s="942" t="s">
        <v>416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121</v>
      </c>
      <c r="DH110" s="944"/>
      <c r="DI110" s="944"/>
      <c r="DJ110" s="944"/>
      <c r="DK110" s="944"/>
      <c r="DL110" s="944" t="s">
        <v>121</v>
      </c>
      <c r="DM110" s="944"/>
      <c r="DN110" s="944"/>
      <c r="DO110" s="944"/>
      <c r="DP110" s="944"/>
      <c r="DQ110" s="944" t="s">
        <v>121</v>
      </c>
      <c r="DR110" s="944"/>
      <c r="DS110" s="944"/>
      <c r="DT110" s="944"/>
      <c r="DU110" s="944"/>
      <c r="DV110" s="945" t="s">
        <v>121</v>
      </c>
      <c r="DW110" s="945"/>
      <c r="DX110" s="945"/>
      <c r="DY110" s="945"/>
      <c r="DZ110" s="946"/>
    </row>
    <row r="111" spans="1:131" s="224" customFormat="1" ht="26.25" customHeight="1" x14ac:dyDescent="0.15">
      <c r="A111" s="947" t="s">
        <v>417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121</v>
      </c>
      <c r="AB111" s="951"/>
      <c r="AC111" s="951"/>
      <c r="AD111" s="951"/>
      <c r="AE111" s="952"/>
      <c r="AF111" s="953" t="s">
        <v>121</v>
      </c>
      <c r="AG111" s="951"/>
      <c r="AH111" s="951"/>
      <c r="AI111" s="951"/>
      <c r="AJ111" s="952"/>
      <c r="AK111" s="953" t="s">
        <v>121</v>
      </c>
      <c r="AL111" s="951"/>
      <c r="AM111" s="951"/>
      <c r="AN111" s="951"/>
      <c r="AO111" s="952"/>
      <c r="AP111" s="954" t="s">
        <v>121</v>
      </c>
      <c r="AQ111" s="955"/>
      <c r="AR111" s="955"/>
      <c r="AS111" s="955"/>
      <c r="AT111" s="956"/>
      <c r="AU111" s="921"/>
      <c r="AV111" s="922"/>
      <c r="AW111" s="922"/>
      <c r="AX111" s="922"/>
      <c r="AY111" s="922"/>
      <c r="AZ111" s="935" t="s">
        <v>418</v>
      </c>
      <c r="BA111" s="936"/>
      <c r="BB111" s="936"/>
      <c r="BC111" s="936"/>
      <c r="BD111" s="936"/>
      <c r="BE111" s="936"/>
      <c r="BF111" s="936"/>
      <c r="BG111" s="936"/>
      <c r="BH111" s="936"/>
      <c r="BI111" s="936"/>
      <c r="BJ111" s="936"/>
      <c r="BK111" s="936"/>
      <c r="BL111" s="936"/>
      <c r="BM111" s="936"/>
      <c r="BN111" s="936"/>
      <c r="BO111" s="936"/>
      <c r="BP111" s="937"/>
      <c r="BQ111" s="938" t="s">
        <v>121</v>
      </c>
      <c r="BR111" s="939"/>
      <c r="BS111" s="939"/>
      <c r="BT111" s="939"/>
      <c r="BU111" s="939"/>
      <c r="BV111" s="939" t="s">
        <v>121</v>
      </c>
      <c r="BW111" s="939"/>
      <c r="BX111" s="939"/>
      <c r="BY111" s="939"/>
      <c r="BZ111" s="939"/>
      <c r="CA111" s="939" t="s">
        <v>121</v>
      </c>
      <c r="CB111" s="939"/>
      <c r="CC111" s="939"/>
      <c r="CD111" s="939"/>
      <c r="CE111" s="939"/>
      <c r="CF111" s="933" t="s">
        <v>121</v>
      </c>
      <c r="CG111" s="934"/>
      <c r="CH111" s="934"/>
      <c r="CI111" s="934"/>
      <c r="CJ111" s="934"/>
      <c r="CK111" s="961"/>
      <c r="CL111" s="962"/>
      <c r="CM111" s="935" t="s">
        <v>419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121</v>
      </c>
      <c r="DH111" s="939"/>
      <c r="DI111" s="939"/>
      <c r="DJ111" s="939"/>
      <c r="DK111" s="939"/>
      <c r="DL111" s="939" t="s">
        <v>121</v>
      </c>
      <c r="DM111" s="939"/>
      <c r="DN111" s="939"/>
      <c r="DO111" s="939"/>
      <c r="DP111" s="939"/>
      <c r="DQ111" s="939" t="s">
        <v>121</v>
      </c>
      <c r="DR111" s="939"/>
      <c r="DS111" s="939"/>
      <c r="DT111" s="939"/>
      <c r="DU111" s="939"/>
      <c r="DV111" s="940" t="s">
        <v>121</v>
      </c>
      <c r="DW111" s="940"/>
      <c r="DX111" s="940"/>
      <c r="DY111" s="940"/>
      <c r="DZ111" s="941"/>
    </row>
    <row r="112" spans="1:131" s="224" customFormat="1" ht="26.25" customHeight="1" x14ac:dyDescent="0.15">
      <c r="A112" s="965" t="s">
        <v>420</v>
      </c>
      <c r="B112" s="966"/>
      <c r="C112" s="936" t="s">
        <v>421</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121</v>
      </c>
      <c r="AB112" s="972"/>
      <c r="AC112" s="972"/>
      <c r="AD112" s="972"/>
      <c r="AE112" s="973"/>
      <c r="AF112" s="974" t="s">
        <v>121</v>
      </c>
      <c r="AG112" s="972"/>
      <c r="AH112" s="972"/>
      <c r="AI112" s="972"/>
      <c r="AJ112" s="973"/>
      <c r="AK112" s="974" t="s">
        <v>121</v>
      </c>
      <c r="AL112" s="972"/>
      <c r="AM112" s="972"/>
      <c r="AN112" s="972"/>
      <c r="AO112" s="973"/>
      <c r="AP112" s="975" t="s">
        <v>121</v>
      </c>
      <c r="AQ112" s="976"/>
      <c r="AR112" s="976"/>
      <c r="AS112" s="976"/>
      <c r="AT112" s="977"/>
      <c r="AU112" s="921"/>
      <c r="AV112" s="922"/>
      <c r="AW112" s="922"/>
      <c r="AX112" s="922"/>
      <c r="AY112" s="922"/>
      <c r="AZ112" s="935" t="s">
        <v>422</v>
      </c>
      <c r="BA112" s="936"/>
      <c r="BB112" s="936"/>
      <c r="BC112" s="936"/>
      <c r="BD112" s="936"/>
      <c r="BE112" s="936"/>
      <c r="BF112" s="936"/>
      <c r="BG112" s="936"/>
      <c r="BH112" s="936"/>
      <c r="BI112" s="936"/>
      <c r="BJ112" s="936"/>
      <c r="BK112" s="936"/>
      <c r="BL112" s="936"/>
      <c r="BM112" s="936"/>
      <c r="BN112" s="936"/>
      <c r="BO112" s="936"/>
      <c r="BP112" s="937"/>
      <c r="BQ112" s="938">
        <v>2109734</v>
      </c>
      <c r="BR112" s="939"/>
      <c r="BS112" s="939"/>
      <c r="BT112" s="939"/>
      <c r="BU112" s="939"/>
      <c r="BV112" s="939">
        <v>1900346</v>
      </c>
      <c r="BW112" s="939"/>
      <c r="BX112" s="939"/>
      <c r="BY112" s="939"/>
      <c r="BZ112" s="939"/>
      <c r="CA112" s="939">
        <v>1709606</v>
      </c>
      <c r="CB112" s="939"/>
      <c r="CC112" s="939"/>
      <c r="CD112" s="939"/>
      <c r="CE112" s="939"/>
      <c r="CF112" s="933">
        <v>39.299999999999997</v>
      </c>
      <c r="CG112" s="934"/>
      <c r="CH112" s="934"/>
      <c r="CI112" s="934"/>
      <c r="CJ112" s="934"/>
      <c r="CK112" s="961"/>
      <c r="CL112" s="962"/>
      <c r="CM112" s="935" t="s">
        <v>423</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121</v>
      </c>
      <c r="DH112" s="939"/>
      <c r="DI112" s="939"/>
      <c r="DJ112" s="939"/>
      <c r="DK112" s="939"/>
      <c r="DL112" s="939" t="s">
        <v>121</v>
      </c>
      <c r="DM112" s="939"/>
      <c r="DN112" s="939"/>
      <c r="DO112" s="939"/>
      <c r="DP112" s="939"/>
      <c r="DQ112" s="939" t="s">
        <v>121</v>
      </c>
      <c r="DR112" s="939"/>
      <c r="DS112" s="939"/>
      <c r="DT112" s="939"/>
      <c r="DU112" s="939"/>
      <c r="DV112" s="940" t="s">
        <v>121</v>
      </c>
      <c r="DW112" s="940"/>
      <c r="DX112" s="940"/>
      <c r="DY112" s="940"/>
      <c r="DZ112" s="941"/>
    </row>
    <row r="113" spans="1:130" s="224" customFormat="1" ht="26.25" customHeight="1" x14ac:dyDescent="0.15">
      <c r="A113" s="967"/>
      <c r="B113" s="968"/>
      <c r="C113" s="936" t="s">
        <v>424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192893</v>
      </c>
      <c r="AB113" s="951"/>
      <c r="AC113" s="951"/>
      <c r="AD113" s="951"/>
      <c r="AE113" s="952"/>
      <c r="AF113" s="953">
        <v>206448</v>
      </c>
      <c r="AG113" s="951"/>
      <c r="AH113" s="951"/>
      <c r="AI113" s="951"/>
      <c r="AJ113" s="952"/>
      <c r="AK113" s="953">
        <v>199130</v>
      </c>
      <c r="AL113" s="951"/>
      <c r="AM113" s="951"/>
      <c r="AN113" s="951"/>
      <c r="AO113" s="952"/>
      <c r="AP113" s="954">
        <v>4.5999999999999996</v>
      </c>
      <c r="AQ113" s="955"/>
      <c r="AR113" s="955"/>
      <c r="AS113" s="955"/>
      <c r="AT113" s="956"/>
      <c r="AU113" s="921"/>
      <c r="AV113" s="922"/>
      <c r="AW113" s="922"/>
      <c r="AX113" s="922"/>
      <c r="AY113" s="922"/>
      <c r="AZ113" s="935" t="s">
        <v>425</v>
      </c>
      <c r="BA113" s="936"/>
      <c r="BB113" s="936"/>
      <c r="BC113" s="936"/>
      <c r="BD113" s="936"/>
      <c r="BE113" s="936"/>
      <c r="BF113" s="936"/>
      <c r="BG113" s="936"/>
      <c r="BH113" s="936"/>
      <c r="BI113" s="936"/>
      <c r="BJ113" s="936"/>
      <c r="BK113" s="936"/>
      <c r="BL113" s="936"/>
      <c r="BM113" s="936"/>
      <c r="BN113" s="936"/>
      <c r="BO113" s="936"/>
      <c r="BP113" s="937"/>
      <c r="BQ113" s="938" t="s">
        <v>121</v>
      </c>
      <c r="BR113" s="939"/>
      <c r="BS113" s="939"/>
      <c r="BT113" s="939"/>
      <c r="BU113" s="939"/>
      <c r="BV113" s="939" t="s">
        <v>121</v>
      </c>
      <c r="BW113" s="939"/>
      <c r="BX113" s="939"/>
      <c r="BY113" s="939"/>
      <c r="BZ113" s="939"/>
      <c r="CA113" s="939" t="s">
        <v>121</v>
      </c>
      <c r="CB113" s="939"/>
      <c r="CC113" s="939"/>
      <c r="CD113" s="939"/>
      <c r="CE113" s="939"/>
      <c r="CF113" s="933" t="s">
        <v>121</v>
      </c>
      <c r="CG113" s="934"/>
      <c r="CH113" s="934"/>
      <c r="CI113" s="934"/>
      <c r="CJ113" s="934"/>
      <c r="CK113" s="961"/>
      <c r="CL113" s="962"/>
      <c r="CM113" s="935" t="s">
        <v>426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121</v>
      </c>
      <c r="DH113" s="972"/>
      <c r="DI113" s="972"/>
      <c r="DJ113" s="972"/>
      <c r="DK113" s="973"/>
      <c r="DL113" s="974" t="s">
        <v>121</v>
      </c>
      <c r="DM113" s="972"/>
      <c r="DN113" s="972"/>
      <c r="DO113" s="972"/>
      <c r="DP113" s="973"/>
      <c r="DQ113" s="974" t="s">
        <v>121</v>
      </c>
      <c r="DR113" s="972"/>
      <c r="DS113" s="972"/>
      <c r="DT113" s="972"/>
      <c r="DU113" s="973"/>
      <c r="DV113" s="975" t="s">
        <v>121</v>
      </c>
      <c r="DW113" s="976"/>
      <c r="DX113" s="976"/>
      <c r="DY113" s="976"/>
      <c r="DZ113" s="977"/>
    </row>
    <row r="114" spans="1:130" s="224" customFormat="1" ht="26.25" customHeight="1" x14ac:dyDescent="0.15">
      <c r="A114" s="967"/>
      <c r="B114" s="968"/>
      <c r="C114" s="936" t="s">
        <v>427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121</v>
      </c>
      <c r="AB114" s="972"/>
      <c r="AC114" s="972"/>
      <c r="AD114" s="972"/>
      <c r="AE114" s="973"/>
      <c r="AF114" s="974" t="s">
        <v>121</v>
      </c>
      <c r="AG114" s="972"/>
      <c r="AH114" s="972"/>
      <c r="AI114" s="972"/>
      <c r="AJ114" s="973"/>
      <c r="AK114" s="974" t="s">
        <v>121</v>
      </c>
      <c r="AL114" s="972"/>
      <c r="AM114" s="972"/>
      <c r="AN114" s="972"/>
      <c r="AO114" s="973"/>
      <c r="AP114" s="975" t="s">
        <v>121</v>
      </c>
      <c r="AQ114" s="976"/>
      <c r="AR114" s="976"/>
      <c r="AS114" s="976"/>
      <c r="AT114" s="977"/>
      <c r="AU114" s="921"/>
      <c r="AV114" s="922"/>
      <c r="AW114" s="922"/>
      <c r="AX114" s="922"/>
      <c r="AY114" s="922"/>
      <c r="AZ114" s="935" t="s">
        <v>428</v>
      </c>
      <c r="BA114" s="936"/>
      <c r="BB114" s="936"/>
      <c r="BC114" s="936"/>
      <c r="BD114" s="936"/>
      <c r="BE114" s="936"/>
      <c r="BF114" s="936"/>
      <c r="BG114" s="936"/>
      <c r="BH114" s="936"/>
      <c r="BI114" s="936"/>
      <c r="BJ114" s="936"/>
      <c r="BK114" s="936"/>
      <c r="BL114" s="936"/>
      <c r="BM114" s="936"/>
      <c r="BN114" s="936"/>
      <c r="BO114" s="936"/>
      <c r="BP114" s="937"/>
      <c r="BQ114" s="938">
        <v>513955</v>
      </c>
      <c r="BR114" s="939"/>
      <c r="BS114" s="939"/>
      <c r="BT114" s="939"/>
      <c r="BU114" s="939"/>
      <c r="BV114" s="939">
        <v>504427</v>
      </c>
      <c r="BW114" s="939"/>
      <c r="BX114" s="939"/>
      <c r="BY114" s="939"/>
      <c r="BZ114" s="939"/>
      <c r="CA114" s="939">
        <v>549688</v>
      </c>
      <c r="CB114" s="939"/>
      <c r="CC114" s="939"/>
      <c r="CD114" s="939"/>
      <c r="CE114" s="939"/>
      <c r="CF114" s="933">
        <v>12.6</v>
      </c>
      <c r="CG114" s="934"/>
      <c r="CH114" s="934"/>
      <c r="CI114" s="934"/>
      <c r="CJ114" s="934"/>
      <c r="CK114" s="961"/>
      <c r="CL114" s="962"/>
      <c r="CM114" s="935" t="s">
        <v>429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121</v>
      </c>
      <c r="DH114" s="972"/>
      <c r="DI114" s="972"/>
      <c r="DJ114" s="972"/>
      <c r="DK114" s="973"/>
      <c r="DL114" s="974" t="s">
        <v>121</v>
      </c>
      <c r="DM114" s="972"/>
      <c r="DN114" s="972"/>
      <c r="DO114" s="972"/>
      <c r="DP114" s="973"/>
      <c r="DQ114" s="974" t="s">
        <v>121</v>
      </c>
      <c r="DR114" s="972"/>
      <c r="DS114" s="972"/>
      <c r="DT114" s="972"/>
      <c r="DU114" s="973"/>
      <c r="DV114" s="975" t="s">
        <v>121</v>
      </c>
      <c r="DW114" s="976"/>
      <c r="DX114" s="976"/>
      <c r="DY114" s="976"/>
      <c r="DZ114" s="977"/>
    </row>
    <row r="115" spans="1:130" s="224" customFormat="1" ht="26.25" customHeight="1" x14ac:dyDescent="0.15">
      <c r="A115" s="967"/>
      <c r="B115" s="968"/>
      <c r="C115" s="936" t="s">
        <v>430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121</v>
      </c>
      <c r="AB115" s="951"/>
      <c r="AC115" s="951"/>
      <c r="AD115" s="951"/>
      <c r="AE115" s="952"/>
      <c r="AF115" s="953" t="s">
        <v>121</v>
      </c>
      <c r="AG115" s="951"/>
      <c r="AH115" s="951"/>
      <c r="AI115" s="951"/>
      <c r="AJ115" s="952"/>
      <c r="AK115" s="953" t="s">
        <v>121</v>
      </c>
      <c r="AL115" s="951"/>
      <c r="AM115" s="951"/>
      <c r="AN115" s="951"/>
      <c r="AO115" s="952"/>
      <c r="AP115" s="954" t="s">
        <v>121</v>
      </c>
      <c r="AQ115" s="955"/>
      <c r="AR115" s="955"/>
      <c r="AS115" s="955"/>
      <c r="AT115" s="956"/>
      <c r="AU115" s="921"/>
      <c r="AV115" s="922"/>
      <c r="AW115" s="922"/>
      <c r="AX115" s="922"/>
      <c r="AY115" s="922"/>
      <c r="AZ115" s="935" t="s">
        <v>431</v>
      </c>
      <c r="BA115" s="936"/>
      <c r="BB115" s="936"/>
      <c r="BC115" s="936"/>
      <c r="BD115" s="936"/>
      <c r="BE115" s="936"/>
      <c r="BF115" s="936"/>
      <c r="BG115" s="936"/>
      <c r="BH115" s="936"/>
      <c r="BI115" s="936"/>
      <c r="BJ115" s="936"/>
      <c r="BK115" s="936"/>
      <c r="BL115" s="936"/>
      <c r="BM115" s="936"/>
      <c r="BN115" s="936"/>
      <c r="BO115" s="936"/>
      <c r="BP115" s="937"/>
      <c r="BQ115" s="938" t="s">
        <v>121</v>
      </c>
      <c r="BR115" s="939"/>
      <c r="BS115" s="939"/>
      <c r="BT115" s="939"/>
      <c r="BU115" s="939"/>
      <c r="BV115" s="939" t="s">
        <v>121</v>
      </c>
      <c r="BW115" s="939"/>
      <c r="BX115" s="939"/>
      <c r="BY115" s="939"/>
      <c r="BZ115" s="939"/>
      <c r="CA115" s="939" t="s">
        <v>121</v>
      </c>
      <c r="CB115" s="939"/>
      <c r="CC115" s="939"/>
      <c r="CD115" s="939"/>
      <c r="CE115" s="939"/>
      <c r="CF115" s="933" t="s">
        <v>121</v>
      </c>
      <c r="CG115" s="934"/>
      <c r="CH115" s="934"/>
      <c r="CI115" s="934"/>
      <c r="CJ115" s="934"/>
      <c r="CK115" s="961"/>
      <c r="CL115" s="962"/>
      <c r="CM115" s="935" t="s">
        <v>432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121</v>
      </c>
      <c r="DH115" s="972"/>
      <c r="DI115" s="972"/>
      <c r="DJ115" s="972"/>
      <c r="DK115" s="973"/>
      <c r="DL115" s="974" t="s">
        <v>121</v>
      </c>
      <c r="DM115" s="972"/>
      <c r="DN115" s="972"/>
      <c r="DO115" s="972"/>
      <c r="DP115" s="973"/>
      <c r="DQ115" s="974" t="s">
        <v>121</v>
      </c>
      <c r="DR115" s="972"/>
      <c r="DS115" s="972"/>
      <c r="DT115" s="972"/>
      <c r="DU115" s="973"/>
      <c r="DV115" s="975" t="s">
        <v>121</v>
      </c>
      <c r="DW115" s="976"/>
      <c r="DX115" s="976"/>
      <c r="DY115" s="976"/>
      <c r="DZ115" s="977"/>
    </row>
    <row r="116" spans="1:130" s="224" customFormat="1" ht="26.25" customHeight="1" x14ac:dyDescent="0.15">
      <c r="A116" s="969"/>
      <c r="B116" s="970"/>
      <c r="C116" s="978" t="s">
        <v>433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121</v>
      </c>
      <c r="AB116" s="972"/>
      <c r="AC116" s="972"/>
      <c r="AD116" s="972"/>
      <c r="AE116" s="973"/>
      <c r="AF116" s="974" t="s">
        <v>121</v>
      </c>
      <c r="AG116" s="972"/>
      <c r="AH116" s="972"/>
      <c r="AI116" s="972"/>
      <c r="AJ116" s="973"/>
      <c r="AK116" s="974" t="s">
        <v>121</v>
      </c>
      <c r="AL116" s="972"/>
      <c r="AM116" s="972"/>
      <c r="AN116" s="972"/>
      <c r="AO116" s="973"/>
      <c r="AP116" s="975" t="s">
        <v>121</v>
      </c>
      <c r="AQ116" s="976"/>
      <c r="AR116" s="976"/>
      <c r="AS116" s="976"/>
      <c r="AT116" s="977"/>
      <c r="AU116" s="921"/>
      <c r="AV116" s="922"/>
      <c r="AW116" s="922"/>
      <c r="AX116" s="922"/>
      <c r="AY116" s="922"/>
      <c r="AZ116" s="980" t="s">
        <v>434</v>
      </c>
      <c r="BA116" s="981"/>
      <c r="BB116" s="981"/>
      <c r="BC116" s="981"/>
      <c r="BD116" s="981"/>
      <c r="BE116" s="981"/>
      <c r="BF116" s="981"/>
      <c r="BG116" s="981"/>
      <c r="BH116" s="981"/>
      <c r="BI116" s="981"/>
      <c r="BJ116" s="981"/>
      <c r="BK116" s="981"/>
      <c r="BL116" s="981"/>
      <c r="BM116" s="981"/>
      <c r="BN116" s="981"/>
      <c r="BO116" s="981"/>
      <c r="BP116" s="982"/>
      <c r="BQ116" s="938" t="s">
        <v>121</v>
      </c>
      <c r="BR116" s="939"/>
      <c r="BS116" s="939"/>
      <c r="BT116" s="939"/>
      <c r="BU116" s="939"/>
      <c r="BV116" s="939" t="s">
        <v>121</v>
      </c>
      <c r="BW116" s="939"/>
      <c r="BX116" s="939"/>
      <c r="BY116" s="939"/>
      <c r="BZ116" s="939"/>
      <c r="CA116" s="939" t="s">
        <v>121</v>
      </c>
      <c r="CB116" s="939"/>
      <c r="CC116" s="939"/>
      <c r="CD116" s="939"/>
      <c r="CE116" s="939"/>
      <c r="CF116" s="933" t="s">
        <v>121</v>
      </c>
      <c r="CG116" s="934"/>
      <c r="CH116" s="934"/>
      <c r="CI116" s="934"/>
      <c r="CJ116" s="934"/>
      <c r="CK116" s="961"/>
      <c r="CL116" s="962"/>
      <c r="CM116" s="935" t="s">
        <v>435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121</v>
      </c>
      <c r="DH116" s="972"/>
      <c r="DI116" s="972"/>
      <c r="DJ116" s="972"/>
      <c r="DK116" s="973"/>
      <c r="DL116" s="974" t="s">
        <v>121</v>
      </c>
      <c r="DM116" s="972"/>
      <c r="DN116" s="972"/>
      <c r="DO116" s="972"/>
      <c r="DP116" s="973"/>
      <c r="DQ116" s="974" t="s">
        <v>121</v>
      </c>
      <c r="DR116" s="972"/>
      <c r="DS116" s="972"/>
      <c r="DT116" s="972"/>
      <c r="DU116" s="973"/>
      <c r="DV116" s="975" t="s">
        <v>121</v>
      </c>
      <c r="DW116" s="976"/>
      <c r="DX116" s="976"/>
      <c r="DY116" s="976"/>
      <c r="DZ116" s="977"/>
    </row>
    <row r="117" spans="1:130" s="224" customFormat="1" ht="26.25" customHeight="1" x14ac:dyDescent="0.15">
      <c r="A117" s="925" t="s">
        <v>178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436</v>
      </c>
      <c r="Z117" s="907"/>
      <c r="AA117" s="991">
        <v>196793</v>
      </c>
      <c r="AB117" s="992"/>
      <c r="AC117" s="992"/>
      <c r="AD117" s="992"/>
      <c r="AE117" s="993"/>
      <c r="AF117" s="994">
        <v>210348</v>
      </c>
      <c r="AG117" s="992"/>
      <c r="AH117" s="992"/>
      <c r="AI117" s="992"/>
      <c r="AJ117" s="993"/>
      <c r="AK117" s="994">
        <v>203030</v>
      </c>
      <c r="AL117" s="992"/>
      <c r="AM117" s="992"/>
      <c r="AN117" s="992"/>
      <c r="AO117" s="993"/>
      <c r="AP117" s="995"/>
      <c r="AQ117" s="996"/>
      <c r="AR117" s="996"/>
      <c r="AS117" s="996"/>
      <c r="AT117" s="997"/>
      <c r="AU117" s="921"/>
      <c r="AV117" s="922"/>
      <c r="AW117" s="922"/>
      <c r="AX117" s="922"/>
      <c r="AY117" s="922"/>
      <c r="AZ117" s="987" t="s">
        <v>437</v>
      </c>
      <c r="BA117" s="988"/>
      <c r="BB117" s="988"/>
      <c r="BC117" s="988"/>
      <c r="BD117" s="988"/>
      <c r="BE117" s="988"/>
      <c r="BF117" s="988"/>
      <c r="BG117" s="988"/>
      <c r="BH117" s="988"/>
      <c r="BI117" s="988"/>
      <c r="BJ117" s="988"/>
      <c r="BK117" s="988"/>
      <c r="BL117" s="988"/>
      <c r="BM117" s="988"/>
      <c r="BN117" s="988"/>
      <c r="BO117" s="988"/>
      <c r="BP117" s="989"/>
      <c r="BQ117" s="938" t="s">
        <v>121</v>
      </c>
      <c r="BR117" s="939"/>
      <c r="BS117" s="939"/>
      <c r="BT117" s="939"/>
      <c r="BU117" s="939"/>
      <c r="BV117" s="939" t="s">
        <v>121</v>
      </c>
      <c r="BW117" s="939"/>
      <c r="BX117" s="939"/>
      <c r="BY117" s="939"/>
      <c r="BZ117" s="939"/>
      <c r="CA117" s="939" t="s">
        <v>121</v>
      </c>
      <c r="CB117" s="939"/>
      <c r="CC117" s="939"/>
      <c r="CD117" s="939"/>
      <c r="CE117" s="939"/>
      <c r="CF117" s="933" t="s">
        <v>121</v>
      </c>
      <c r="CG117" s="934"/>
      <c r="CH117" s="934"/>
      <c r="CI117" s="934"/>
      <c r="CJ117" s="934"/>
      <c r="CK117" s="961"/>
      <c r="CL117" s="962"/>
      <c r="CM117" s="935" t="s">
        <v>438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121</v>
      </c>
      <c r="DH117" s="972"/>
      <c r="DI117" s="972"/>
      <c r="DJ117" s="972"/>
      <c r="DK117" s="973"/>
      <c r="DL117" s="974" t="s">
        <v>121</v>
      </c>
      <c r="DM117" s="972"/>
      <c r="DN117" s="972"/>
      <c r="DO117" s="972"/>
      <c r="DP117" s="973"/>
      <c r="DQ117" s="974" t="s">
        <v>121</v>
      </c>
      <c r="DR117" s="972"/>
      <c r="DS117" s="972"/>
      <c r="DT117" s="972"/>
      <c r="DU117" s="973"/>
      <c r="DV117" s="975" t="s">
        <v>121</v>
      </c>
      <c r="DW117" s="976"/>
      <c r="DX117" s="976"/>
      <c r="DY117" s="976"/>
      <c r="DZ117" s="977"/>
    </row>
    <row r="118" spans="1:130" s="224" customFormat="1" ht="26.25" customHeight="1" x14ac:dyDescent="0.15">
      <c r="A118" s="925" t="s">
        <v>412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409</v>
      </c>
      <c r="AB118" s="906"/>
      <c r="AC118" s="906"/>
      <c r="AD118" s="906"/>
      <c r="AE118" s="907"/>
      <c r="AF118" s="905" t="s">
        <v>410</v>
      </c>
      <c r="AG118" s="906"/>
      <c r="AH118" s="906"/>
      <c r="AI118" s="906"/>
      <c r="AJ118" s="907"/>
      <c r="AK118" s="905" t="s">
        <v>295</v>
      </c>
      <c r="AL118" s="906"/>
      <c r="AM118" s="906"/>
      <c r="AN118" s="906"/>
      <c r="AO118" s="907"/>
      <c r="AP118" s="983" t="s">
        <v>411</v>
      </c>
      <c r="AQ118" s="984"/>
      <c r="AR118" s="984"/>
      <c r="AS118" s="984"/>
      <c r="AT118" s="985"/>
      <c r="AU118" s="921"/>
      <c r="AV118" s="922"/>
      <c r="AW118" s="922"/>
      <c r="AX118" s="922"/>
      <c r="AY118" s="922"/>
      <c r="AZ118" s="986" t="s">
        <v>439</v>
      </c>
      <c r="BA118" s="978"/>
      <c r="BB118" s="978"/>
      <c r="BC118" s="978"/>
      <c r="BD118" s="978"/>
      <c r="BE118" s="978"/>
      <c r="BF118" s="978"/>
      <c r="BG118" s="978"/>
      <c r="BH118" s="978"/>
      <c r="BI118" s="978"/>
      <c r="BJ118" s="978"/>
      <c r="BK118" s="978"/>
      <c r="BL118" s="978"/>
      <c r="BM118" s="978"/>
      <c r="BN118" s="978"/>
      <c r="BO118" s="978"/>
      <c r="BP118" s="979"/>
      <c r="BQ118" s="1012" t="s">
        <v>121</v>
      </c>
      <c r="BR118" s="1013"/>
      <c r="BS118" s="1013"/>
      <c r="BT118" s="1013"/>
      <c r="BU118" s="1013"/>
      <c r="BV118" s="1013" t="s">
        <v>121</v>
      </c>
      <c r="BW118" s="1013"/>
      <c r="BX118" s="1013"/>
      <c r="BY118" s="1013"/>
      <c r="BZ118" s="1013"/>
      <c r="CA118" s="1013" t="s">
        <v>121</v>
      </c>
      <c r="CB118" s="1013"/>
      <c r="CC118" s="1013"/>
      <c r="CD118" s="1013"/>
      <c r="CE118" s="1013"/>
      <c r="CF118" s="933" t="s">
        <v>121</v>
      </c>
      <c r="CG118" s="934"/>
      <c r="CH118" s="934"/>
      <c r="CI118" s="934"/>
      <c r="CJ118" s="934"/>
      <c r="CK118" s="961"/>
      <c r="CL118" s="962"/>
      <c r="CM118" s="935" t="s">
        <v>440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121</v>
      </c>
      <c r="DH118" s="972"/>
      <c r="DI118" s="972"/>
      <c r="DJ118" s="972"/>
      <c r="DK118" s="973"/>
      <c r="DL118" s="974" t="s">
        <v>121</v>
      </c>
      <c r="DM118" s="972"/>
      <c r="DN118" s="972"/>
      <c r="DO118" s="972"/>
      <c r="DP118" s="973"/>
      <c r="DQ118" s="974" t="s">
        <v>121</v>
      </c>
      <c r="DR118" s="972"/>
      <c r="DS118" s="972"/>
      <c r="DT118" s="972"/>
      <c r="DU118" s="973"/>
      <c r="DV118" s="975" t="s">
        <v>121</v>
      </c>
      <c r="DW118" s="976"/>
      <c r="DX118" s="976"/>
      <c r="DY118" s="976"/>
      <c r="DZ118" s="977"/>
    </row>
    <row r="119" spans="1:130" s="224" customFormat="1" ht="26.25" customHeight="1" x14ac:dyDescent="0.15">
      <c r="A119" s="1069" t="s">
        <v>415</v>
      </c>
      <c r="B119" s="960"/>
      <c r="C119" s="942" t="s">
        <v>416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121</v>
      </c>
      <c r="AB119" s="913"/>
      <c r="AC119" s="913"/>
      <c r="AD119" s="913"/>
      <c r="AE119" s="914"/>
      <c r="AF119" s="915" t="s">
        <v>121</v>
      </c>
      <c r="AG119" s="913"/>
      <c r="AH119" s="913"/>
      <c r="AI119" s="913"/>
      <c r="AJ119" s="914"/>
      <c r="AK119" s="915" t="s">
        <v>121</v>
      </c>
      <c r="AL119" s="913"/>
      <c r="AM119" s="913"/>
      <c r="AN119" s="913"/>
      <c r="AO119" s="914"/>
      <c r="AP119" s="916" t="s">
        <v>121</v>
      </c>
      <c r="AQ119" s="917"/>
      <c r="AR119" s="917"/>
      <c r="AS119" s="917"/>
      <c r="AT119" s="918"/>
      <c r="AU119" s="923"/>
      <c r="AV119" s="924"/>
      <c r="AW119" s="924"/>
      <c r="AX119" s="924"/>
      <c r="AY119" s="924"/>
      <c r="AZ119" s="245" t="s">
        <v>178</v>
      </c>
      <c r="BA119" s="245"/>
      <c r="BB119" s="245"/>
      <c r="BC119" s="245"/>
      <c r="BD119" s="245"/>
      <c r="BE119" s="245"/>
      <c r="BF119" s="245"/>
      <c r="BG119" s="245"/>
      <c r="BH119" s="245"/>
      <c r="BI119" s="245"/>
      <c r="BJ119" s="245"/>
      <c r="BK119" s="245"/>
      <c r="BL119" s="245"/>
      <c r="BM119" s="245"/>
      <c r="BN119" s="245"/>
      <c r="BO119" s="990" t="s">
        <v>441</v>
      </c>
      <c r="BP119" s="1018"/>
      <c r="BQ119" s="1012">
        <v>2631489</v>
      </c>
      <c r="BR119" s="1013"/>
      <c r="BS119" s="1013"/>
      <c r="BT119" s="1013"/>
      <c r="BU119" s="1013"/>
      <c r="BV119" s="1013">
        <v>2408673</v>
      </c>
      <c r="BW119" s="1013"/>
      <c r="BX119" s="1013"/>
      <c r="BY119" s="1013"/>
      <c r="BZ119" s="1013"/>
      <c r="CA119" s="1013">
        <v>2259294</v>
      </c>
      <c r="CB119" s="1013"/>
      <c r="CC119" s="1013"/>
      <c r="CD119" s="1013"/>
      <c r="CE119" s="1013"/>
      <c r="CF119" s="1014"/>
      <c r="CG119" s="1015"/>
      <c r="CH119" s="1015"/>
      <c r="CI119" s="1015"/>
      <c r="CJ119" s="1016"/>
      <c r="CK119" s="963"/>
      <c r="CL119" s="964"/>
      <c r="CM119" s="986" t="s">
        <v>442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121</v>
      </c>
      <c r="DH119" s="999"/>
      <c r="DI119" s="999"/>
      <c r="DJ119" s="999"/>
      <c r="DK119" s="1000"/>
      <c r="DL119" s="998" t="s">
        <v>121</v>
      </c>
      <c r="DM119" s="999"/>
      <c r="DN119" s="999"/>
      <c r="DO119" s="999"/>
      <c r="DP119" s="1000"/>
      <c r="DQ119" s="998" t="s">
        <v>121</v>
      </c>
      <c r="DR119" s="999"/>
      <c r="DS119" s="999"/>
      <c r="DT119" s="999"/>
      <c r="DU119" s="1000"/>
      <c r="DV119" s="1001" t="s">
        <v>121</v>
      </c>
      <c r="DW119" s="1002"/>
      <c r="DX119" s="1002"/>
      <c r="DY119" s="1002"/>
      <c r="DZ119" s="1003"/>
    </row>
    <row r="120" spans="1:130" s="224" customFormat="1" ht="26.25" customHeight="1" x14ac:dyDescent="0.15">
      <c r="A120" s="1070"/>
      <c r="B120" s="962"/>
      <c r="C120" s="935" t="s">
        <v>419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121</v>
      </c>
      <c r="AB120" s="972"/>
      <c r="AC120" s="972"/>
      <c r="AD120" s="972"/>
      <c r="AE120" s="973"/>
      <c r="AF120" s="974" t="s">
        <v>121</v>
      </c>
      <c r="AG120" s="972"/>
      <c r="AH120" s="972"/>
      <c r="AI120" s="972"/>
      <c r="AJ120" s="973"/>
      <c r="AK120" s="974" t="s">
        <v>121</v>
      </c>
      <c r="AL120" s="972"/>
      <c r="AM120" s="972"/>
      <c r="AN120" s="972"/>
      <c r="AO120" s="973"/>
      <c r="AP120" s="975" t="s">
        <v>121</v>
      </c>
      <c r="AQ120" s="976"/>
      <c r="AR120" s="976"/>
      <c r="AS120" s="976"/>
      <c r="AT120" s="977"/>
      <c r="AU120" s="1004" t="s">
        <v>443</v>
      </c>
      <c r="AV120" s="1005"/>
      <c r="AW120" s="1005"/>
      <c r="AX120" s="1005"/>
      <c r="AY120" s="1006"/>
      <c r="AZ120" s="942" t="s">
        <v>444</v>
      </c>
      <c r="BA120" s="910"/>
      <c r="BB120" s="910"/>
      <c r="BC120" s="910"/>
      <c r="BD120" s="910"/>
      <c r="BE120" s="910"/>
      <c r="BF120" s="910"/>
      <c r="BG120" s="910"/>
      <c r="BH120" s="910"/>
      <c r="BI120" s="910"/>
      <c r="BJ120" s="910"/>
      <c r="BK120" s="910"/>
      <c r="BL120" s="910"/>
      <c r="BM120" s="910"/>
      <c r="BN120" s="910"/>
      <c r="BO120" s="910"/>
      <c r="BP120" s="911"/>
      <c r="BQ120" s="943">
        <v>10429150</v>
      </c>
      <c r="BR120" s="944"/>
      <c r="BS120" s="944"/>
      <c r="BT120" s="944"/>
      <c r="BU120" s="944"/>
      <c r="BV120" s="944">
        <v>11493889</v>
      </c>
      <c r="BW120" s="944"/>
      <c r="BX120" s="944"/>
      <c r="BY120" s="944"/>
      <c r="BZ120" s="944"/>
      <c r="CA120" s="944">
        <v>14708477</v>
      </c>
      <c r="CB120" s="944"/>
      <c r="CC120" s="944"/>
      <c r="CD120" s="944"/>
      <c r="CE120" s="944"/>
      <c r="CF120" s="957">
        <v>337.8</v>
      </c>
      <c r="CG120" s="958"/>
      <c r="CH120" s="958"/>
      <c r="CI120" s="958"/>
      <c r="CJ120" s="958"/>
      <c r="CK120" s="1019" t="s">
        <v>445</v>
      </c>
      <c r="CL120" s="1020"/>
      <c r="CM120" s="1020"/>
      <c r="CN120" s="1020"/>
      <c r="CO120" s="1021"/>
      <c r="CP120" s="1027" t="s">
        <v>394</v>
      </c>
      <c r="CQ120" s="1028"/>
      <c r="CR120" s="1028"/>
      <c r="CS120" s="1028"/>
      <c r="CT120" s="1028"/>
      <c r="CU120" s="1028"/>
      <c r="CV120" s="1028"/>
      <c r="CW120" s="1028"/>
      <c r="CX120" s="1028"/>
      <c r="CY120" s="1028"/>
      <c r="CZ120" s="1028"/>
      <c r="DA120" s="1028"/>
      <c r="DB120" s="1028"/>
      <c r="DC120" s="1028"/>
      <c r="DD120" s="1028"/>
      <c r="DE120" s="1028"/>
      <c r="DF120" s="1029"/>
      <c r="DG120" s="943" t="s">
        <v>121</v>
      </c>
      <c r="DH120" s="944"/>
      <c r="DI120" s="944"/>
      <c r="DJ120" s="944"/>
      <c r="DK120" s="944"/>
      <c r="DL120" s="944" t="s">
        <v>121</v>
      </c>
      <c r="DM120" s="944"/>
      <c r="DN120" s="944"/>
      <c r="DO120" s="944"/>
      <c r="DP120" s="944"/>
      <c r="DQ120" s="944">
        <v>1007665</v>
      </c>
      <c r="DR120" s="944"/>
      <c r="DS120" s="944"/>
      <c r="DT120" s="944"/>
      <c r="DU120" s="944"/>
      <c r="DV120" s="945">
        <v>23.1</v>
      </c>
      <c r="DW120" s="945"/>
      <c r="DX120" s="945"/>
      <c r="DY120" s="945"/>
      <c r="DZ120" s="946"/>
    </row>
    <row r="121" spans="1:130" s="224" customFormat="1" ht="26.25" customHeight="1" x14ac:dyDescent="0.15">
      <c r="A121" s="1070"/>
      <c r="B121" s="962"/>
      <c r="C121" s="987" t="s">
        <v>446</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121</v>
      </c>
      <c r="AB121" s="972"/>
      <c r="AC121" s="972"/>
      <c r="AD121" s="972"/>
      <c r="AE121" s="973"/>
      <c r="AF121" s="974" t="s">
        <v>121</v>
      </c>
      <c r="AG121" s="972"/>
      <c r="AH121" s="972"/>
      <c r="AI121" s="972"/>
      <c r="AJ121" s="973"/>
      <c r="AK121" s="974" t="s">
        <v>121</v>
      </c>
      <c r="AL121" s="972"/>
      <c r="AM121" s="972"/>
      <c r="AN121" s="972"/>
      <c r="AO121" s="973"/>
      <c r="AP121" s="975" t="s">
        <v>121</v>
      </c>
      <c r="AQ121" s="976"/>
      <c r="AR121" s="976"/>
      <c r="AS121" s="976"/>
      <c r="AT121" s="977"/>
      <c r="AU121" s="1007"/>
      <c r="AV121" s="1008"/>
      <c r="AW121" s="1008"/>
      <c r="AX121" s="1008"/>
      <c r="AY121" s="1009"/>
      <c r="AZ121" s="935" t="s">
        <v>447</v>
      </c>
      <c r="BA121" s="936"/>
      <c r="BB121" s="936"/>
      <c r="BC121" s="936"/>
      <c r="BD121" s="936"/>
      <c r="BE121" s="936"/>
      <c r="BF121" s="936"/>
      <c r="BG121" s="936"/>
      <c r="BH121" s="936"/>
      <c r="BI121" s="936"/>
      <c r="BJ121" s="936"/>
      <c r="BK121" s="936"/>
      <c r="BL121" s="936"/>
      <c r="BM121" s="936"/>
      <c r="BN121" s="936"/>
      <c r="BO121" s="936"/>
      <c r="BP121" s="937"/>
      <c r="BQ121" s="938" t="s">
        <v>121</v>
      </c>
      <c r="BR121" s="939"/>
      <c r="BS121" s="939"/>
      <c r="BT121" s="939"/>
      <c r="BU121" s="939"/>
      <c r="BV121" s="939" t="s">
        <v>121</v>
      </c>
      <c r="BW121" s="939"/>
      <c r="BX121" s="939"/>
      <c r="BY121" s="939"/>
      <c r="BZ121" s="939"/>
      <c r="CA121" s="939" t="s">
        <v>121</v>
      </c>
      <c r="CB121" s="939"/>
      <c r="CC121" s="939"/>
      <c r="CD121" s="939"/>
      <c r="CE121" s="939"/>
      <c r="CF121" s="933" t="s">
        <v>121</v>
      </c>
      <c r="CG121" s="934"/>
      <c r="CH121" s="934"/>
      <c r="CI121" s="934"/>
      <c r="CJ121" s="934"/>
      <c r="CK121" s="1022"/>
      <c r="CL121" s="1023"/>
      <c r="CM121" s="1023"/>
      <c r="CN121" s="1023"/>
      <c r="CO121" s="1024"/>
      <c r="CP121" s="1032" t="s">
        <v>392</v>
      </c>
      <c r="CQ121" s="1033"/>
      <c r="CR121" s="1033"/>
      <c r="CS121" s="1033"/>
      <c r="CT121" s="1033"/>
      <c r="CU121" s="1033"/>
      <c r="CV121" s="1033"/>
      <c r="CW121" s="1033"/>
      <c r="CX121" s="1033"/>
      <c r="CY121" s="1033"/>
      <c r="CZ121" s="1033"/>
      <c r="DA121" s="1033"/>
      <c r="DB121" s="1033"/>
      <c r="DC121" s="1033"/>
      <c r="DD121" s="1033"/>
      <c r="DE121" s="1033"/>
      <c r="DF121" s="1034"/>
      <c r="DG121" s="938">
        <v>746042</v>
      </c>
      <c r="DH121" s="939"/>
      <c r="DI121" s="939"/>
      <c r="DJ121" s="939"/>
      <c r="DK121" s="939"/>
      <c r="DL121" s="939">
        <v>670058</v>
      </c>
      <c r="DM121" s="939"/>
      <c r="DN121" s="939"/>
      <c r="DO121" s="939"/>
      <c r="DP121" s="939"/>
      <c r="DQ121" s="939">
        <v>701941</v>
      </c>
      <c r="DR121" s="939"/>
      <c r="DS121" s="939"/>
      <c r="DT121" s="939"/>
      <c r="DU121" s="939"/>
      <c r="DV121" s="940">
        <v>16.100000000000001</v>
      </c>
      <c r="DW121" s="940"/>
      <c r="DX121" s="940"/>
      <c r="DY121" s="940"/>
      <c r="DZ121" s="941"/>
    </row>
    <row r="122" spans="1:130" s="224" customFormat="1" ht="26.25" customHeight="1" x14ac:dyDescent="0.15">
      <c r="A122" s="1070"/>
      <c r="B122" s="962"/>
      <c r="C122" s="935" t="s">
        <v>429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121</v>
      </c>
      <c r="AB122" s="972"/>
      <c r="AC122" s="972"/>
      <c r="AD122" s="972"/>
      <c r="AE122" s="973"/>
      <c r="AF122" s="974" t="s">
        <v>121</v>
      </c>
      <c r="AG122" s="972"/>
      <c r="AH122" s="972"/>
      <c r="AI122" s="972"/>
      <c r="AJ122" s="973"/>
      <c r="AK122" s="974" t="s">
        <v>121</v>
      </c>
      <c r="AL122" s="972"/>
      <c r="AM122" s="972"/>
      <c r="AN122" s="972"/>
      <c r="AO122" s="973"/>
      <c r="AP122" s="975" t="s">
        <v>121</v>
      </c>
      <c r="AQ122" s="976"/>
      <c r="AR122" s="976"/>
      <c r="AS122" s="976"/>
      <c r="AT122" s="977"/>
      <c r="AU122" s="1007"/>
      <c r="AV122" s="1008"/>
      <c r="AW122" s="1008"/>
      <c r="AX122" s="1008"/>
      <c r="AY122" s="1009"/>
      <c r="AZ122" s="986" t="s">
        <v>448</v>
      </c>
      <c r="BA122" s="978"/>
      <c r="BB122" s="978"/>
      <c r="BC122" s="978"/>
      <c r="BD122" s="978"/>
      <c r="BE122" s="978"/>
      <c r="BF122" s="978"/>
      <c r="BG122" s="978"/>
      <c r="BH122" s="978"/>
      <c r="BI122" s="978"/>
      <c r="BJ122" s="978"/>
      <c r="BK122" s="978"/>
      <c r="BL122" s="978"/>
      <c r="BM122" s="978"/>
      <c r="BN122" s="978"/>
      <c r="BO122" s="978"/>
      <c r="BP122" s="979"/>
      <c r="BQ122" s="1012">
        <v>1360053</v>
      </c>
      <c r="BR122" s="1013"/>
      <c r="BS122" s="1013"/>
      <c r="BT122" s="1013"/>
      <c r="BU122" s="1013"/>
      <c r="BV122" s="1013">
        <v>1205659</v>
      </c>
      <c r="BW122" s="1013"/>
      <c r="BX122" s="1013"/>
      <c r="BY122" s="1013"/>
      <c r="BZ122" s="1013"/>
      <c r="CA122" s="1013">
        <v>1059720</v>
      </c>
      <c r="CB122" s="1013"/>
      <c r="CC122" s="1013"/>
      <c r="CD122" s="1013"/>
      <c r="CE122" s="1013"/>
      <c r="CF122" s="1030">
        <v>24.3</v>
      </c>
      <c r="CG122" s="1031"/>
      <c r="CH122" s="1031"/>
      <c r="CI122" s="1031"/>
      <c r="CJ122" s="1031"/>
      <c r="CK122" s="1022"/>
      <c r="CL122" s="1023"/>
      <c r="CM122" s="1023"/>
      <c r="CN122" s="1023"/>
      <c r="CO122" s="1024"/>
      <c r="CP122" s="1032"/>
      <c r="CQ122" s="1033"/>
      <c r="CR122" s="1033"/>
      <c r="CS122" s="1033"/>
      <c r="CT122" s="1033"/>
      <c r="CU122" s="1033"/>
      <c r="CV122" s="1033"/>
      <c r="CW122" s="1033"/>
      <c r="CX122" s="1033"/>
      <c r="CY122" s="1033"/>
      <c r="CZ122" s="1033"/>
      <c r="DA122" s="1033"/>
      <c r="DB122" s="1033"/>
      <c r="DC122" s="1033"/>
      <c r="DD122" s="1033"/>
      <c r="DE122" s="1033"/>
      <c r="DF122" s="1034"/>
      <c r="DG122" s="938"/>
      <c r="DH122" s="939"/>
      <c r="DI122" s="939"/>
      <c r="DJ122" s="939"/>
      <c r="DK122" s="939"/>
      <c r="DL122" s="939"/>
      <c r="DM122" s="939"/>
      <c r="DN122" s="939"/>
      <c r="DO122" s="939"/>
      <c r="DP122" s="939"/>
      <c r="DQ122" s="939"/>
      <c r="DR122" s="939"/>
      <c r="DS122" s="939"/>
      <c r="DT122" s="939"/>
      <c r="DU122" s="939"/>
      <c r="DV122" s="940"/>
      <c r="DW122" s="940"/>
      <c r="DX122" s="940"/>
      <c r="DY122" s="940"/>
      <c r="DZ122" s="941"/>
    </row>
    <row r="123" spans="1:130" s="224" customFormat="1" ht="26.25" customHeight="1" x14ac:dyDescent="0.15">
      <c r="A123" s="1070"/>
      <c r="B123" s="962"/>
      <c r="C123" s="935" t="s">
        <v>435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121</v>
      </c>
      <c r="AB123" s="972"/>
      <c r="AC123" s="972"/>
      <c r="AD123" s="972"/>
      <c r="AE123" s="973"/>
      <c r="AF123" s="974" t="s">
        <v>121</v>
      </c>
      <c r="AG123" s="972"/>
      <c r="AH123" s="972"/>
      <c r="AI123" s="972"/>
      <c r="AJ123" s="973"/>
      <c r="AK123" s="974" t="s">
        <v>121</v>
      </c>
      <c r="AL123" s="972"/>
      <c r="AM123" s="972"/>
      <c r="AN123" s="972"/>
      <c r="AO123" s="973"/>
      <c r="AP123" s="975" t="s">
        <v>121</v>
      </c>
      <c r="AQ123" s="976"/>
      <c r="AR123" s="976"/>
      <c r="AS123" s="976"/>
      <c r="AT123" s="977"/>
      <c r="AU123" s="1010"/>
      <c r="AV123" s="1011"/>
      <c r="AW123" s="1011"/>
      <c r="AX123" s="1011"/>
      <c r="AY123" s="1011"/>
      <c r="AZ123" s="245" t="s">
        <v>178</v>
      </c>
      <c r="BA123" s="245"/>
      <c r="BB123" s="245"/>
      <c r="BC123" s="245"/>
      <c r="BD123" s="245"/>
      <c r="BE123" s="245"/>
      <c r="BF123" s="245"/>
      <c r="BG123" s="245"/>
      <c r="BH123" s="245"/>
      <c r="BI123" s="245"/>
      <c r="BJ123" s="245"/>
      <c r="BK123" s="245"/>
      <c r="BL123" s="245"/>
      <c r="BM123" s="245"/>
      <c r="BN123" s="245"/>
      <c r="BO123" s="990" t="s">
        <v>449</v>
      </c>
      <c r="BP123" s="1018"/>
      <c r="BQ123" s="1076">
        <v>11789203</v>
      </c>
      <c r="BR123" s="1077"/>
      <c r="BS123" s="1077"/>
      <c r="BT123" s="1077"/>
      <c r="BU123" s="1077"/>
      <c r="BV123" s="1077">
        <v>12699548</v>
      </c>
      <c r="BW123" s="1077"/>
      <c r="BX123" s="1077"/>
      <c r="BY123" s="1077"/>
      <c r="BZ123" s="1077"/>
      <c r="CA123" s="1077">
        <v>15768197</v>
      </c>
      <c r="CB123" s="1077"/>
      <c r="CC123" s="1077"/>
      <c r="CD123" s="1077"/>
      <c r="CE123" s="1077"/>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4" customFormat="1" ht="26.25" customHeight="1" thickBot="1" x14ac:dyDescent="0.2">
      <c r="A124" s="1070"/>
      <c r="B124" s="962"/>
      <c r="C124" s="935" t="s">
        <v>438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121</v>
      </c>
      <c r="AB124" s="972"/>
      <c r="AC124" s="972"/>
      <c r="AD124" s="972"/>
      <c r="AE124" s="973"/>
      <c r="AF124" s="974" t="s">
        <v>121</v>
      </c>
      <c r="AG124" s="972"/>
      <c r="AH124" s="972"/>
      <c r="AI124" s="972"/>
      <c r="AJ124" s="973"/>
      <c r="AK124" s="974" t="s">
        <v>121</v>
      </c>
      <c r="AL124" s="972"/>
      <c r="AM124" s="972"/>
      <c r="AN124" s="972"/>
      <c r="AO124" s="973"/>
      <c r="AP124" s="975" t="s">
        <v>121</v>
      </c>
      <c r="AQ124" s="976"/>
      <c r="AR124" s="976"/>
      <c r="AS124" s="976"/>
      <c r="AT124" s="977"/>
      <c r="AU124" s="1072" t="s">
        <v>450</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121</v>
      </c>
      <c r="BR124" s="1040"/>
      <c r="BS124" s="1040"/>
      <c r="BT124" s="1040"/>
      <c r="BU124" s="1040"/>
      <c r="BV124" s="1040" t="s">
        <v>121</v>
      </c>
      <c r="BW124" s="1040"/>
      <c r="BX124" s="1040"/>
      <c r="BY124" s="1040"/>
      <c r="BZ124" s="1040"/>
      <c r="CA124" s="1040" t="s">
        <v>121</v>
      </c>
      <c r="CB124" s="1040"/>
      <c r="CC124" s="1040"/>
      <c r="CD124" s="1040"/>
      <c r="CE124" s="1040"/>
      <c r="CF124" s="1041"/>
      <c r="CG124" s="1042"/>
      <c r="CH124" s="1042"/>
      <c r="CI124" s="1042"/>
      <c r="CJ124" s="1043"/>
      <c r="CK124" s="1025"/>
      <c r="CL124" s="1025"/>
      <c r="CM124" s="1025"/>
      <c r="CN124" s="1025"/>
      <c r="CO124" s="1026"/>
      <c r="CP124" s="1032" t="s">
        <v>451</v>
      </c>
      <c r="CQ124" s="1033"/>
      <c r="CR124" s="1033"/>
      <c r="CS124" s="1033"/>
      <c r="CT124" s="1033"/>
      <c r="CU124" s="1033"/>
      <c r="CV124" s="1033"/>
      <c r="CW124" s="1033"/>
      <c r="CX124" s="1033"/>
      <c r="CY124" s="1033"/>
      <c r="CZ124" s="1033"/>
      <c r="DA124" s="1033"/>
      <c r="DB124" s="1033"/>
      <c r="DC124" s="1033"/>
      <c r="DD124" s="1033"/>
      <c r="DE124" s="1033"/>
      <c r="DF124" s="1034"/>
      <c r="DG124" s="1017">
        <v>1363692</v>
      </c>
      <c r="DH124" s="999"/>
      <c r="DI124" s="999"/>
      <c r="DJ124" s="999"/>
      <c r="DK124" s="1000"/>
      <c r="DL124" s="998">
        <v>1230288</v>
      </c>
      <c r="DM124" s="999"/>
      <c r="DN124" s="999"/>
      <c r="DO124" s="999"/>
      <c r="DP124" s="1000"/>
      <c r="DQ124" s="998" t="s">
        <v>121</v>
      </c>
      <c r="DR124" s="999"/>
      <c r="DS124" s="999"/>
      <c r="DT124" s="999"/>
      <c r="DU124" s="1000"/>
      <c r="DV124" s="1001" t="s">
        <v>121</v>
      </c>
      <c r="DW124" s="1002"/>
      <c r="DX124" s="1002"/>
      <c r="DY124" s="1002"/>
      <c r="DZ124" s="1003"/>
    </row>
    <row r="125" spans="1:130" s="224" customFormat="1" ht="26.25" customHeight="1" x14ac:dyDescent="0.15">
      <c r="A125" s="1070"/>
      <c r="B125" s="962"/>
      <c r="C125" s="935" t="s">
        <v>440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121</v>
      </c>
      <c r="AB125" s="972"/>
      <c r="AC125" s="972"/>
      <c r="AD125" s="972"/>
      <c r="AE125" s="973"/>
      <c r="AF125" s="974" t="s">
        <v>121</v>
      </c>
      <c r="AG125" s="972"/>
      <c r="AH125" s="972"/>
      <c r="AI125" s="972"/>
      <c r="AJ125" s="973"/>
      <c r="AK125" s="974" t="s">
        <v>121</v>
      </c>
      <c r="AL125" s="972"/>
      <c r="AM125" s="972"/>
      <c r="AN125" s="972"/>
      <c r="AO125" s="973"/>
      <c r="AP125" s="975" t="s">
        <v>121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452</v>
      </c>
      <c r="CL125" s="1020"/>
      <c r="CM125" s="1020"/>
      <c r="CN125" s="1020"/>
      <c r="CO125" s="1021"/>
      <c r="CP125" s="942" t="s">
        <v>453</v>
      </c>
      <c r="CQ125" s="910"/>
      <c r="CR125" s="910"/>
      <c r="CS125" s="910"/>
      <c r="CT125" s="910"/>
      <c r="CU125" s="910"/>
      <c r="CV125" s="910"/>
      <c r="CW125" s="910"/>
      <c r="CX125" s="910"/>
      <c r="CY125" s="910"/>
      <c r="CZ125" s="910"/>
      <c r="DA125" s="910"/>
      <c r="DB125" s="910"/>
      <c r="DC125" s="910"/>
      <c r="DD125" s="910"/>
      <c r="DE125" s="910"/>
      <c r="DF125" s="911"/>
      <c r="DG125" s="943" t="s">
        <v>121</v>
      </c>
      <c r="DH125" s="944"/>
      <c r="DI125" s="944"/>
      <c r="DJ125" s="944"/>
      <c r="DK125" s="944"/>
      <c r="DL125" s="944" t="s">
        <v>121</v>
      </c>
      <c r="DM125" s="944"/>
      <c r="DN125" s="944"/>
      <c r="DO125" s="944"/>
      <c r="DP125" s="944"/>
      <c r="DQ125" s="944" t="s">
        <v>121</v>
      </c>
      <c r="DR125" s="944"/>
      <c r="DS125" s="944"/>
      <c r="DT125" s="944"/>
      <c r="DU125" s="944"/>
      <c r="DV125" s="945" t="s">
        <v>121</v>
      </c>
      <c r="DW125" s="945"/>
      <c r="DX125" s="945"/>
      <c r="DY125" s="945"/>
      <c r="DZ125" s="946"/>
    </row>
    <row r="126" spans="1:130" s="224" customFormat="1" ht="26.25" customHeight="1" thickBot="1" x14ac:dyDescent="0.2">
      <c r="A126" s="1070"/>
      <c r="B126" s="962"/>
      <c r="C126" s="935" t="s">
        <v>442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121</v>
      </c>
      <c r="AB126" s="972"/>
      <c r="AC126" s="972"/>
      <c r="AD126" s="972"/>
      <c r="AE126" s="973"/>
      <c r="AF126" s="974" t="s">
        <v>121</v>
      </c>
      <c r="AG126" s="972"/>
      <c r="AH126" s="972"/>
      <c r="AI126" s="972"/>
      <c r="AJ126" s="973"/>
      <c r="AK126" s="974" t="s">
        <v>121</v>
      </c>
      <c r="AL126" s="972"/>
      <c r="AM126" s="972"/>
      <c r="AN126" s="972"/>
      <c r="AO126" s="973"/>
      <c r="AP126" s="975" t="s">
        <v>121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454</v>
      </c>
      <c r="CQ126" s="936"/>
      <c r="CR126" s="936"/>
      <c r="CS126" s="936"/>
      <c r="CT126" s="936"/>
      <c r="CU126" s="936"/>
      <c r="CV126" s="936"/>
      <c r="CW126" s="936"/>
      <c r="CX126" s="936"/>
      <c r="CY126" s="936"/>
      <c r="CZ126" s="936"/>
      <c r="DA126" s="936"/>
      <c r="DB126" s="936"/>
      <c r="DC126" s="936"/>
      <c r="DD126" s="936"/>
      <c r="DE126" s="936"/>
      <c r="DF126" s="937"/>
      <c r="DG126" s="938" t="s">
        <v>121</v>
      </c>
      <c r="DH126" s="939"/>
      <c r="DI126" s="939"/>
      <c r="DJ126" s="939"/>
      <c r="DK126" s="939"/>
      <c r="DL126" s="939" t="s">
        <v>121</v>
      </c>
      <c r="DM126" s="939"/>
      <c r="DN126" s="939"/>
      <c r="DO126" s="939"/>
      <c r="DP126" s="939"/>
      <c r="DQ126" s="939" t="s">
        <v>121</v>
      </c>
      <c r="DR126" s="939"/>
      <c r="DS126" s="939"/>
      <c r="DT126" s="939"/>
      <c r="DU126" s="939"/>
      <c r="DV126" s="940" t="s">
        <v>121</v>
      </c>
      <c r="DW126" s="940"/>
      <c r="DX126" s="940"/>
      <c r="DY126" s="940"/>
      <c r="DZ126" s="941"/>
    </row>
    <row r="127" spans="1:130" s="224" customFormat="1" ht="26.25" customHeight="1" x14ac:dyDescent="0.15">
      <c r="A127" s="1071"/>
      <c r="B127" s="964"/>
      <c r="C127" s="986" t="s">
        <v>455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121</v>
      </c>
      <c r="AB127" s="972"/>
      <c r="AC127" s="972"/>
      <c r="AD127" s="972"/>
      <c r="AE127" s="973"/>
      <c r="AF127" s="974" t="s">
        <v>121</v>
      </c>
      <c r="AG127" s="972"/>
      <c r="AH127" s="972"/>
      <c r="AI127" s="972"/>
      <c r="AJ127" s="973"/>
      <c r="AK127" s="974" t="s">
        <v>121</v>
      </c>
      <c r="AL127" s="972"/>
      <c r="AM127" s="972"/>
      <c r="AN127" s="972"/>
      <c r="AO127" s="973"/>
      <c r="AP127" s="975" t="s">
        <v>121</v>
      </c>
      <c r="AQ127" s="976"/>
      <c r="AR127" s="976"/>
      <c r="AS127" s="976"/>
      <c r="AT127" s="977"/>
      <c r="AU127" s="226"/>
      <c r="AV127" s="226"/>
      <c r="AW127" s="226"/>
      <c r="AX127" s="1044" t="s">
        <v>456</v>
      </c>
      <c r="AY127" s="1045"/>
      <c r="AZ127" s="1045"/>
      <c r="BA127" s="1045"/>
      <c r="BB127" s="1045"/>
      <c r="BC127" s="1045"/>
      <c r="BD127" s="1045"/>
      <c r="BE127" s="1046"/>
      <c r="BF127" s="1047" t="s">
        <v>457</v>
      </c>
      <c r="BG127" s="1045"/>
      <c r="BH127" s="1045"/>
      <c r="BI127" s="1045"/>
      <c r="BJ127" s="1045"/>
      <c r="BK127" s="1045"/>
      <c r="BL127" s="1046"/>
      <c r="BM127" s="1047" t="s">
        <v>458</v>
      </c>
      <c r="BN127" s="1045"/>
      <c r="BO127" s="1045"/>
      <c r="BP127" s="1045"/>
      <c r="BQ127" s="1045"/>
      <c r="BR127" s="1045"/>
      <c r="BS127" s="1046"/>
      <c r="BT127" s="1047" t="s">
        <v>459</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460</v>
      </c>
      <c r="CQ127" s="936"/>
      <c r="CR127" s="936"/>
      <c r="CS127" s="936"/>
      <c r="CT127" s="936"/>
      <c r="CU127" s="936"/>
      <c r="CV127" s="936"/>
      <c r="CW127" s="936"/>
      <c r="CX127" s="936"/>
      <c r="CY127" s="936"/>
      <c r="CZ127" s="936"/>
      <c r="DA127" s="936"/>
      <c r="DB127" s="936"/>
      <c r="DC127" s="936"/>
      <c r="DD127" s="936"/>
      <c r="DE127" s="936"/>
      <c r="DF127" s="937"/>
      <c r="DG127" s="938" t="s">
        <v>121</v>
      </c>
      <c r="DH127" s="939"/>
      <c r="DI127" s="939"/>
      <c r="DJ127" s="939"/>
      <c r="DK127" s="939"/>
      <c r="DL127" s="939" t="s">
        <v>121</v>
      </c>
      <c r="DM127" s="939"/>
      <c r="DN127" s="939"/>
      <c r="DO127" s="939"/>
      <c r="DP127" s="939"/>
      <c r="DQ127" s="939" t="s">
        <v>121</v>
      </c>
      <c r="DR127" s="939"/>
      <c r="DS127" s="939"/>
      <c r="DT127" s="939"/>
      <c r="DU127" s="939"/>
      <c r="DV127" s="940" t="s">
        <v>121</v>
      </c>
      <c r="DW127" s="940"/>
      <c r="DX127" s="940"/>
      <c r="DY127" s="940"/>
      <c r="DZ127" s="941"/>
    </row>
    <row r="128" spans="1:130" s="224" customFormat="1" ht="26.25" customHeight="1" thickBot="1" x14ac:dyDescent="0.2">
      <c r="A128" s="1054" t="s">
        <v>461</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462</v>
      </c>
      <c r="X128" s="1056"/>
      <c r="Y128" s="1056"/>
      <c r="Z128" s="1057"/>
      <c r="AA128" s="1058" t="s">
        <v>121</v>
      </c>
      <c r="AB128" s="1059"/>
      <c r="AC128" s="1059"/>
      <c r="AD128" s="1059"/>
      <c r="AE128" s="1060"/>
      <c r="AF128" s="1061" t="s">
        <v>121</v>
      </c>
      <c r="AG128" s="1059"/>
      <c r="AH128" s="1059"/>
      <c r="AI128" s="1059"/>
      <c r="AJ128" s="1060"/>
      <c r="AK128" s="1061" t="s">
        <v>121</v>
      </c>
      <c r="AL128" s="1059"/>
      <c r="AM128" s="1059"/>
      <c r="AN128" s="1059"/>
      <c r="AO128" s="1060"/>
      <c r="AP128" s="1062"/>
      <c r="AQ128" s="1063"/>
      <c r="AR128" s="1063"/>
      <c r="AS128" s="1063"/>
      <c r="AT128" s="1064"/>
      <c r="AU128" s="226"/>
      <c r="AV128" s="226"/>
      <c r="AW128" s="226"/>
      <c r="AX128" s="909" t="s">
        <v>463</v>
      </c>
      <c r="AY128" s="910"/>
      <c r="AZ128" s="910"/>
      <c r="BA128" s="910"/>
      <c r="BB128" s="910"/>
      <c r="BC128" s="910"/>
      <c r="BD128" s="910"/>
      <c r="BE128" s="911"/>
      <c r="BF128" s="1065" t="s">
        <v>121</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464</v>
      </c>
      <c r="CQ128" s="739"/>
      <c r="CR128" s="739"/>
      <c r="CS128" s="739"/>
      <c r="CT128" s="739"/>
      <c r="CU128" s="739"/>
      <c r="CV128" s="739"/>
      <c r="CW128" s="739"/>
      <c r="CX128" s="739"/>
      <c r="CY128" s="739"/>
      <c r="CZ128" s="739"/>
      <c r="DA128" s="739"/>
      <c r="DB128" s="739"/>
      <c r="DC128" s="739"/>
      <c r="DD128" s="739"/>
      <c r="DE128" s="739"/>
      <c r="DF128" s="1049"/>
      <c r="DG128" s="1050" t="s">
        <v>121</v>
      </c>
      <c r="DH128" s="1051"/>
      <c r="DI128" s="1051"/>
      <c r="DJ128" s="1051"/>
      <c r="DK128" s="1051"/>
      <c r="DL128" s="1051" t="s">
        <v>121</v>
      </c>
      <c r="DM128" s="1051"/>
      <c r="DN128" s="1051"/>
      <c r="DO128" s="1051"/>
      <c r="DP128" s="1051"/>
      <c r="DQ128" s="1051" t="s">
        <v>121</v>
      </c>
      <c r="DR128" s="1051"/>
      <c r="DS128" s="1051"/>
      <c r="DT128" s="1051"/>
      <c r="DU128" s="1051"/>
      <c r="DV128" s="1052" t="s">
        <v>121</v>
      </c>
      <c r="DW128" s="1052"/>
      <c r="DX128" s="1052"/>
      <c r="DY128" s="1052"/>
      <c r="DZ128" s="1053"/>
    </row>
    <row r="129" spans="1:131" s="224" customFormat="1" ht="26.25" customHeight="1" x14ac:dyDescent="0.15">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465</v>
      </c>
      <c r="X129" s="1084"/>
      <c r="Y129" s="1084"/>
      <c r="Z129" s="1085"/>
      <c r="AA129" s="971">
        <v>3369249</v>
      </c>
      <c r="AB129" s="972"/>
      <c r="AC129" s="972"/>
      <c r="AD129" s="972"/>
      <c r="AE129" s="973"/>
      <c r="AF129" s="974">
        <v>3255295</v>
      </c>
      <c r="AG129" s="972"/>
      <c r="AH129" s="972"/>
      <c r="AI129" s="972"/>
      <c r="AJ129" s="973"/>
      <c r="AK129" s="974">
        <v>4510539</v>
      </c>
      <c r="AL129" s="972"/>
      <c r="AM129" s="972"/>
      <c r="AN129" s="972"/>
      <c r="AO129" s="973"/>
      <c r="AP129" s="1086"/>
      <c r="AQ129" s="1087"/>
      <c r="AR129" s="1087"/>
      <c r="AS129" s="1087"/>
      <c r="AT129" s="1088"/>
      <c r="AU129" s="227"/>
      <c r="AV129" s="227"/>
      <c r="AW129" s="227"/>
      <c r="AX129" s="1078" t="s">
        <v>466</v>
      </c>
      <c r="AY129" s="936"/>
      <c r="AZ129" s="936"/>
      <c r="BA129" s="936"/>
      <c r="BB129" s="936"/>
      <c r="BC129" s="936"/>
      <c r="BD129" s="936"/>
      <c r="BE129" s="937"/>
      <c r="BF129" s="1079" t="s">
        <v>121</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467</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468</v>
      </c>
      <c r="X130" s="1084"/>
      <c r="Y130" s="1084"/>
      <c r="Z130" s="1085"/>
      <c r="AA130" s="971">
        <v>172350</v>
      </c>
      <c r="AB130" s="972"/>
      <c r="AC130" s="972"/>
      <c r="AD130" s="972"/>
      <c r="AE130" s="973"/>
      <c r="AF130" s="974">
        <v>167678</v>
      </c>
      <c r="AG130" s="972"/>
      <c r="AH130" s="972"/>
      <c r="AI130" s="972"/>
      <c r="AJ130" s="973"/>
      <c r="AK130" s="974">
        <v>155983</v>
      </c>
      <c r="AL130" s="972"/>
      <c r="AM130" s="972"/>
      <c r="AN130" s="972"/>
      <c r="AO130" s="973"/>
      <c r="AP130" s="1086"/>
      <c r="AQ130" s="1087"/>
      <c r="AR130" s="1087"/>
      <c r="AS130" s="1087"/>
      <c r="AT130" s="1088"/>
      <c r="AU130" s="227"/>
      <c r="AV130" s="227"/>
      <c r="AW130" s="227"/>
      <c r="AX130" s="1078" t="s">
        <v>469</v>
      </c>
      <c r="AY130" s="936"/>
      <c r="AZ130" s="936"/>
      <c r="BA130" s="936"/>
      <c r="BB130" s="936"/>
      <c r="BC130" s="936"/>
      <c r="BD130" s="936"/>
      <c r="BE130" s="937"/>
      <c r="BF130" s="1114">
        <v>1</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470</v>
      </c>
      <c r="X131" s="1121"/>
      <c r="Y131" s="1121"/>
      <c r="Z131" s="1122"/>
      <c r="AA131" s="1017">
        <v>3196899</v>
      </c>
      <c r="AB131" s="999"/>
      <c r="AC131" s="999"/>
      <c r="AD131" s="999"/>
      <c r="AE131" s="1000"/>
      <c r="AF131" s="998">
        <v>3087617</v>
      </c>
      <c r="AG131" s="999"/>
      <c r="AH131" s="999"/>
      <c r="AI131" s="999"/>
      <c r="AJ131" s="1000"/>
      <c r="AK131" s="998">
        <v>4354556</v>
      </c>
      <c r="AL131" s="999"/>
      <c r="AM131" s="999"/>
      <c r="AN131" s="999"/>
      <c r="AO131" s="1000"/>
      <c r="AP131" s="1123"/>
      <c r="AQ131" s="1124"/>
      <c r="AR131" s="1124"/>
      <c r="AS131" s="1124"/>
      <c r="AT131" s="1125"/>
      <c r="AU131" s="227"/>
      <c r="AV131" s="227"/>
      <c r="AW131" s="227"/>
      <c r="AX131" s="1096" t="s">
        <v>471</v>
      </c>
      <c r="AY131" s="739"/>
      <c r="AZ131" s="739"/>
      <c r="BA131" s="739"/>
      <c r="BB131" s="739"/>
      <c r="BC131" s="739"/>
      <c r="BD131" s="739"/>
      <c r="BE131" s="1049"/>
      <c r="BF131" s="1097" t="s">
        <v>121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472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473</v>
      </c>
      <c r="W132" s="1107"/>
      <c r="X132" s="1107"/>
      <c r="Y132" s="1107"/>
      <c r="Z132" s="1108"/>
      <c r="AA132" s="1109">
        <v>0.76458468000000002</v>
      </c>
      <c r="AB132" s="1110"/>
      <c r="AC132" s="1110"/>
      <c r="AD132" s="1110"/>
      <c r="AE132" s="1111"/>
      <c r="AF132" s="1112">
        <v>1.381971922</v>
      </c>
      <c r="AG132" s="1110"/>
      <c r="AH132" s="1110"/>
      <c r="AI132" s="1110"/>
      <c r="AJ132" s="1111"/>
      <c r="AK132" s="1112">
        <v>1.080408657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474</v>
      </c>
      <c r="W133" s="1090"/>
      <c r="X133" s="1090"/>
      <c r="Y133" s="1090"/>
      <c r="Z133" s="1091"/>
      <c r="AA133" s="1092">
        <v>-0.1</v>
      </c>
      <c r="AB133" s="1093"/>
      <c r="AC133" s="1093"/>
      <c r="AD133" s="1093"/>
      <c r="AE133" s="1094"/>
      <c r="AF133" s="1092">
        <v>0</v>
      </c>
      <c r="AG133" s="1093"/>
      <c r="AH133" s="1093"/>
      <c r="AI133" s="1093"/>
      <c r="AJ133" s="1094"/>
      <c r="AK133" s="1092">
        <v>1</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Pi1GyKZb67Mf1AvmPVD8+IVOBSpBcREwYRR5UsjIRxcAdpinOZUtlWrDmiIeR115LCon+Puj/EuF9vhnwWayA==" saltValue="2uHcE6MVX60LDy5ODCo3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T8y62UcA3/cb6vJlIg+Ed9RKYqyLvCXdyv3lGjwtArmmEVegKAjvc69wP7v58H3Iz16omcFkDl3Y8VZse3SE7Q==" saltValue="SMoWoJi06f19x5UKzw+Io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TjZP1b8F2xNSh+8ldXp/pdXpIw6vSkONXCP5h4L123NDS2DHcy2X3QtNEeYBNm5zlMFrDU/plopQ+DVypqf7w==" saltValue="aoxNF33N9xAy7kR20DyLH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27" t="s">
        <v>478</v>
      </c>
      <c r="AP7" s="265"/>
      <c r="AQ7" s="266" t="s">
        <v>479</v>
      </c>
      <c r="AR7" s="267"/>
    </row>
    <row r="8" spans="1:46" x14ac:dyDescent="0.15">
      <c r="A8" s="259"/>
      <c r="AK8" s="268"/>
      <c r="AL8" s="269"/>
      <c r="AM8" s="269"/>
      <c r="AN8" s="270"/>
      <c r="AO8" s="1128"/>
      <c r="AP8" s="271" t="s">
        <v>480</v>
      </c>
      <c r="AQ8" s="272" t="s">
        <v>481</v>
      </c>
      <c r="AR8" s="273" t="s">
        <v>482</v>
      </c>
    </row>
    <row r="9" spans="1:46" x14ac:dyDescent="0.15">
      <c r="A9" s="259"/>
      <c r="AK9" s="1129" t="s">
        <v>483</v>
      </c>
      <c r="AL9" s="1130"/>
      <c r="AM9" s="1130"/>
      <c r="AN9" s="1131"/>
      <c r="AO9" s="274">
        <v>1057005</v>
      </c>
      <c r="AP9" s="274">
        <v>212848</v>
      </c>
      <c r="AQ9" s="275">
        <v>171003</v>
      </c>
      <c r="AR9" s="276">
        <v>24.5</v>
      </c>
    </row>
    <row r="10" spans="1:46" ht="13.5" customHeight="1" x14ac:dyDescent="0.15">
      <c r="A10" s="259"/>
      <c r="AK10" s="1129" t="s">
        <v>484</v>
      </c>
      <c r="AL10" s="1130"/>
      <c r="AM10" s="1130"/>
      <c r="AN10" s="1131"/>
      <c r="AO10" s="277">
        <v>860</v>
      </c>
      <c r="AP10" s="277">
        <v>173</v>
      </c>
      <c r="AQ10" s="278">
        <v>27322</v>
      </c>
      <c r="AR10" s="279">
        <v>-99.4</v>
      </c>
    </row>
    <row r="11" spans="1:46" ht="13.5" customHeight="1" x14ac:dyDescent="0.15">
      <c r="A11" s="259"/>
      <c r="AK11" s="1129" t="s">
        <v>485</v>
      </c>
      <c r="AL11" s="1130"/>
      <c r="AM11" s="1130"/>
      <c r="AN11" s="1131"/>
      <c r="AO11" s="277">
        <v>32601</v>
      </c>
      <c r="AP11" s="277">
        <v>6565</v>
      </c>
      <c r="AQ11" s="278">
        <v>5560</v>
      </c>
      <c r="AR11" s="279">
        <v>18.100000000000001</v>
      </c>
    </row>
    <row r="12" spans="1:46" ht="13.5" customHeight="1" x14ac:dyDescent="0.15">
      <c r="A12" s="259"/>
      <c r="AK12" s="1129" t="s">
        <v>486</v>
      </c>
      <c r="AL12" s="1130"/>
      <c r="AM12" s="1130"/>
      <c r="AN12" s="1131"/>
      <c r="AO12" s="277" t="s">
        <v>487</v>
      </c>
      <c r="AP12" s="277" t="s">
        <v>487</v>
      </c>
      <c r="AQ12" s="278">
        <v>49</v>
      </c>
      <c r="AR12" s="279" t="s">
        <v>487</v>
      </c>
    </row>
    <row r="13" spans="1:46" ht="13.5" customHeight="1" x14ac:dyDescent="0.15">
      <c r="A13" s="259"/>
      <c r="AK13" s="1129" t="s">
        <v>488</v>
      </c>
      <c r="AL13" s="1130"/>
      <c r="AM13" s="1130"/>
      <c r="AN13" s="1131"/>
      <c r="AO13" s="277" t="s">
        <v>487</v>
      </c>
      <c r="AP13" s="277" t="s">
        <v>487</v>
      </c>
      <c r="AQ13" s="278">
        <v>6397</v>
      </c>
      <c r="AR13" s="279" t="s">
        <v>487</v>
      </c>
    </row>
    <row r="14" spans="1:46" ht="13.5" customHeight="1" x14ac:dyDescent="0.15">
      <c r="A14" s="259"/>
      <c r="AK14" s="1129" t="s">
        <v>489</v>
      </c>
      <c r="AL14" s="1130"/>
      <c r="AM14" s="1130"/>
      <c r="AN14" s="1131"/>
      <c r="AO14" s="277">
        <v>35607</v>
      </c>
      <c r="AP14" s="277">
        <v>7170</v>
      </c>
      <c r="AQ14" s="278">
        <v>3603</v>
      </c>
      <c r="AR14" s="279">
        <v>99</v>
      </c>
    </row>
    <row r="15" spans="1:46" ht="13.5" customHeight="1" x14ac:dyDescent="0.15">
      <c r="A15" s="259"/>
      <c r="AK15" s="1132" t="s">
        <v>490</v>
      </c>
      <c r="AL15" s="1133"/>
      <c r="AM15" s="1133"/>
      <c r="AN15" s="1134"/>
      <c r="AO15" s="277">
        <v>-82011</v>
      </c>
      <c r="AP15" s="277">
        <v>-16514</v>
      </c>
      <c r="AQ15" s="278">
        <v>-9266</v>
      </c>
      <c r="AR15" s="279">
        <v>78.2</v>
      </c>
    </row>
    <row r="16" spans="1:46" x14ac:dyDescent="0.15">
      <c r="A16" s="259"/>
      <c r="AK16" s="1132" t="s">
        <v>178</v>
      </c>
      <c r="AL16" s="1133"/>
      <c r="AM16" s="1133"/>
      <c r="AN16" s="1134"/>
      <c r="AO16" s="277">
        <v>1044062</v>
      </c>
      <c r="AP16" s="277">
        <v>210242</v>
      </c>
      <c r="AQ16" s="278">
        <v>204668</v>
      </c>
      <c r="AR16" s="279">
        <v>2.7</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35" t="s">
        <v>495</v>
      </c>
      <c r="AL21" s="1136"/>
      <c r="AM21" s="1136"/>
      <c r="AN21" s="1137"/>
      <c r="AO21" s="289">
        <v>22.75</v>
      </c>
      <c r="AP21" s="290">
        <v>17.07</v>
      </c>
      <c r="AQ21" s="291">
        <v>5.68</v>
      </c>
      <c r="AS21" s="292"/>
      <c r="AT21" s="288"/>
    </row>
    <row r="22" spans="1:46" s="260" customFormat="1" x14ac:dyDescent="0.15">
      <c r="A22" s="288"/>
      <c r="AK22" s="1135" t="s">
        <v>496</v>
      </c>
      <c r="AL22" s="1136"/>
      <c r="AM22" s="1136"/>
      <c r="AN22" s="1137"/>
      <c r="AO22" s="293">
        <v>96.3</v>
      </c>
      <c r="AP22" s="294">
        <v>95.6</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497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27" t="s">
        <v>478</v>
      </c>
      <c r="AP30" s="265"/>
      <c r="AQ30" s="266" t="s">
        <v>479</v>
      </c>
      <c r="AR30" s="267"/>
    </row>
    <row r="31" spans="1:46" x14ac:dyDescent="0.15">
      <c r="A31" s="259"/>
      <c r="AK31" s="268"/>
      <c r="AL31" s="269"/>
      <c r="AM31" s="269"/>
      <c r="AN31" s="270"/>
      <c r="AO31" s="1128"/>
      <c r="AP31" s="271" t="s">
        <v>480</v>
      </c>
      <c r="AQ31" s="272" t="s">
        <v>481</v>
      </c>
      <c r="AR31" s="273" t="s">
        <v>482</v>
      </c>
    </row>
    <row r="32" spans="1:46" ht="27" customHeight="1" x14ac:dyDescent="0.15">
      <c r="A32" s="259"/>
      <c r="AK32" s="1143" t="s">
        <v>500</v>
      </c>
      <c r="AL32" s="1144"/>
      <c r="AM32" s="1144"/>
      <c r="AN32" s="1145"/>
      <c r="AO32" s="303">
        <v>3900</v>
      </c>
      <c r="AP32" s="303">
        <v>785</v>
      </c>
      <c r="AQ32" s="304">
        <v>121688</v>
      </c>
      <c r="AR32" s="305">
        <v>-99.4</v>
      </c>
    </row>
    <row r="33" spans="1:46" ht="13.5" customHeight="1" x14ac:dyDescent="0.15">
      <c r="A33" s="259"/>
      <c r="AK33" s="1143" t="s">
        <v>501</v>
      </c>
      <c r="AL33" s="1144"/>
      <c r="AM33" s="1144"/>
      <c r="AN33" s="1145"/>
      <c r="AO33" s="303" t="s">
        <v>487</v>
      </c>
      <c r="AP33" s="303" t="s">
        <v>487</v>
      </c>
      <c r="AQ33" s="304">
        <v>42</v>
      </c>
      <c r="AR33" s="305" t="s">
        <v>487</v>
      </c>
    </row>
    <row r="34" spans="1:46" ht="27" customHeight="1" x14ac:dyDescent="0.15">
      <c r="A34" s="259"/>
      <c r="AK34" s="1143" t="s">
        <v>502</v>
      </c>
      <c r="AL34" s="1144"/>
      <c r="AM34" s="1144"/>
      <c r="AN34" s="1145"/>
      <c r="AO34" s="303" t="s">
        <v>487</v>
      </c>
      <c r="AP34" s="303" t="s">
        <v>487</v>
      </c>
      <c r="AQ34" s="304">
        <v>167</v>
      </c>
      <c r="AR34" s="305" t="s">
        <v>487</v>
      </c>
    </row>
    <row r="35" spans="1:46" ht="27" customHeight="1" x14ac:dyDescent="0.15">
      <c r="A35" s="259"/>
      <c r="AK35" s="1143" t="s">
        <v>503</v>
      </c>
      <c r="AL35" s="1144"/>
      <c r="AM35" s="1144"/>
      <c r="AN35" s="1145"/>
      <c r="AO35" s="303">
        <v>199130</v>
      </c>
      <c r="AP35" s="303">
        <v>40099</v>
      </c>
      <c r="AQ35" s="304">
        <v>24481</v>
      </c>
      <c r="AR35" s="305">
        <v>63.8</v>
      </c>
    </row>
    <row r="36" spans="1:46" ht="27" customHeight="1" x14ac:dyDescent="0.15">
      <c r="A36" s="259"/>
      <c r="AK36" s="1143" t="s">
        <v>504</v>
      </c>
      <c r="AL36" s="1144"/>
      <c r="AM36" s="1144"/>
      <c r="AN36" s="1145"/>
      <c r="AO36" s="303" t="s">
        <v>487</v>
      </c>
      <c r="AP36" s="303" t="s">
        <v>487</v>
      </c>
      <c r="AQ36" s="304">
        <v>4187</v>
      </c>
      <c r="AR36" s="305" t="s">
        <v>487</v>
      </c>
    </row>
    <row r="37" spans="1:46" ht="13.5" customHeight="1" x14ac:dyDescent="0.15">
      <c r="A37" s="259"/>
      <c r="AK37" s="1143" t="s">
        <v>505</v>
      </c>
      <c r="AL37" s="1144"/>
      <c r="AM37" s="1144"/>
      <c r="AN37" s="1145"/>
      <c r="AO37" s="303" t="s">
        <v>487</v>
      </c>
      <c r="AP37" s="303" t="s">
        <v>487</v>
      </c>
      <c r="AQ37" s="304">
        <v>813</v>
      </c>
      <c r="AR37" s="305" t="s">
        <v>487</v>
      </c>
    </row>
    <row r="38" spans="1:46" ht="27" customHeight="1" x14ac:dyDescent="0.15">
      <c r="A38" s="259"/>
      <c r="AK38" s="1146" t="s">
        <v>506</v>
      </c>
      <c r="AL38" s="1147"/>
      <c r="AM38" s="1147"/>
      <c r="AN38" s="1148"/>
      <c r="AO38" s="306" t="s">
        <v>487</v>
      </c>
      <c r="AP38" s="306" t="s">
        <v>487</v>
      </c>
      <c r="AQ38" s="307">
        <v>19</v>
      </c>
      <c r="AR38" s="295" t="s">
        <v>487</v>
      </c>
      <c r="AS38" s="302"/>
    </row>
    <row r="39" spans="1:46" x14ac:dyDescent="0.15">
      <c r="A39" s="259"/>
      <c r="AK39" s="1146" t="s">
        <v>507</v>
      </c>
      <c r="AL39" s="1147"/>
      <c r="AM39" s="1147"/>
      <c r="AN39" s="1148"/>
      <c r="AO39" s="303" t="s">
        <v>487</v>
      </c>
      <c r="AP39" s="303" t="s">
        <v>487</v>
      </c>
      <c r="AQ39" s="304">
        <v>-4925</v>
      </c>
      <c r="AR39" s="305" t="s">
        <v>487</v>
      </c>
      <c r="AS39" s="302"/>
    </row>
    <row r="40" spans="1:46" ht="27" customHeight="1" x14ac:dyDescent="0.15">
      <c r="A40" s="259"/>
      <c r="AK40" s="1143" t="s">
        <v>508</v>
      </c>
      <c r="AL40" s="1144"/>
      <c r="AM40" s="1144"/>
      <c r="AN40" s="1145"/>
      <c r="AO40" s="303">
        <v>-155983</v>
      </c>
      <c r="AP40" s="303">
        <v>-31410</v>
      </c>
      <c r="AQ40" s="304">
        <v>-96916</v>
      </c>
      <c r="AR40" s="305">
        <v>-67.599999999999994</v>
      </c>
      <c r="AS40" s="302"/>
    </row>
    <row r="41" spans="1:46" x14ac:dyDescent="0.15">
      <c r="A41" s="259"/>
      <c r="AK41" s="1149" t="s">
        <v>288</v>
      </c>
      <c r="AL41" s="1150"/>
      <c r="AM41" s="1150"/>
      <c r="AN41" s="1151"/>
      <c r="AO41" s="303">
        <v>47047</v>
      </c>
      <c r="AP41" s="303">
        <v>9474</v>
      </c>
      <c r="AQ41" s="304">
        <v>49555</v>
      </c>
      <c r="AR41" s="305">
        <v>-80.900000000000006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38" t="s">
        <v>478</v>
      </c>
      <c r="AN49" s="1140" t="s">
        <v>511</v>
      </c>
      <c r="AO49" s="1141"/>
      <c r="AP49" s="1141"/>
      <c r="AQ49" s="1141"/>
      <c r="AR49" s="1142"/>
    </row>
    <row r="50" spans="1:44" x14ac:dyDescent="0.15">
      <c r="A50" s="259"/>
      <c r="AK50" s="317"/>
      <c r="AL50" s="318"/>
      <c r="AM50" s="1139"/>
      <c r="AN50" s="319" t="s">
        <v>512</v>
      </c>
      <c r="AO50" s="320" t="s">
        <v>513</v>
      </c>
      <c r="AP50" s="321" t="s">
        <v>514</v>
      </c>
      <c r="AQ50" s="322" t="s">
        <v>515</v>
      </c>
      <c r="AR50" s="323" t="s">
        <v>516</v>
      </c>
    </row>
    <row r="51" spans="1:44" x14ac:dyDescent="0.15">
      <c r="A51" s="259"/>
      <c r="AK51" s="315" t="s">
        <v>517</v>
      </c>
      <c r="AL51" s="316"/>
      <c r="AM51" s="324">
        <v>1105100</v>
      </c>
      <c r="AN51" s="325">
        <v>200745</v>
      </c>
      <c r="AO51" s="326">
        <v>-32.1</v>
      </c>
      <c r="AP51" s="327">
        <v>190274</v>
      </c>
      <c r="AQ51" s="328">
        <v>13.6</v>
      </c>
      <c r="AR51" s="329">
        <v>-45.7</v>
      </c>
    </row>
    <row r="52" spans="1:44" x14ac:dyDescent="0.15">
      <c r="A52" s="259"/>
      <c r="AK52" s="330"/>
      <c r="AL52" s="331" t="s">
        <v>518</v>
      </c>
      <c r="AM52" s="332">
        <v>1053744</v>
      </c>
      <c r="AN52" s="333">
        <v>191416</v>
      </c>
      <c r="AO52" s="334">
        <v>-33.4</v>
      </c>
      <c r="AP52" s="335">
        <v>88584</v>
      </c>
      <c r="AQ52" s="336">
        <v>7.3</v>
      </c>
      <c r="AR52" s="337">
        <v>-40.700000000000003</v>
      </c>
    </row>
    <row r="53" spans="1:44" x14ac:dyDescent="0.15">
      <c r="A53" s="259"/>
      <c r="AK53" s="315" t="s">
        <v>519</v>
      </c>
      <c r="AL53" s="316"/>
      <c r="AM53" s="324">
        <v>544943</v>
      </c>
      <c r="AN53" s="325">
        <v>100803</v>
      </c>
      <c r="AO53" s="326">
        <v>-49.8</v>
      </c>
      <c r="AP53" s="327">
        <v>200194</v>
      </c>
      <c r="AQ53" s="328">
        <v>5.2</v>
      </c>
      <c r="AR53" s="329">
        <v>-55</v>
      </c>
    </row>
    <row r="54" spans="1:44" x14ac:dyDescent="0.15">
      <c r="A54" s="259"/>
      <c r="AK54" s="330"/>
      <c r="AL54" s="331" t="s">
        <v>518</v>
      </c>
      <c r="AM54" s="332">
        <v>516538</v>
      </c>
      <c r="AN54" s="333">
        <v>95549</v>
      </c>
      <c r="AO54" s="334">
        <v>-50.1</v>
      </c>
      <c r="AP54" s="335">
        <v>106422</v>
      </c>
      <c r="AQ54" s="336">
        <v>20.100000000000001</v>
      </c>
      <c r="AR54" s="337">
        <v>-70.2</v>
      </c>
    </row>
    <row r="55" spans="1:44" x14ac:dyDescent="0.15">
      <c r="A55" s="259"/>
      <c r="AK55" s="315" t="s">
        <v>520</v>
      </c>
      <c r="AL55" s="316"/>
      <c r="AM55" s="324">
        <v>775352</v>
      </c>
      <c r="AN55" s="325">
        <v>146514</v>
      </c>
      <c r="AO55" s="326">
        <v>45.3</v>
      </c>
      <c r="AP55" s="327">
        <v>196914</v>
      </c>
      <c r="AQ55" s="328">
        <v>-1.6</v>
      </c>
      <c r="AR55" s="329">
        <v>46.9</v>
      </c>
    </row>
    <row r="56" spans="1:44" x14ac:dyDescent="0.15">
      <c r="A56" s="259"/>
      <c r="AK56" s="330"/>
      <c r="AL56" s="331" t="s">
        <v>518</v>
      </c>
      <c r="AM56" s="332">
        <v>592904</v>
      </c>
      <c r="AN56" s="333">
        <v>112038</v>
      </c>
      <c r="AO56" s="334">
        <v>17.3</v>
      </c>
      <c r="AP56" s="335">
        <v>98966</v>
      </c>
      <c r="AQ56" s="336">
        <v>-7</v>
      </c>
      <c r="AR56" s="337">
        <v>24.3</v>
      </c>
    </row>
    <row r="57" spans="1:44" x14ac:dyDescent="0.15">
      <c r="A57" s="259"/>
      <c r="AK57" s="315" t="s">
        <v>521</v>
      </c>
      <c r="AL57" s="316"/>
      <c r="AM57" s="324">
        <v>876050</v>
      </c>
      <c r="AN57" s="325">
        <v>170770</v>
      </c>
      <c r="AO57" s="326">
        <v>16.600000000000001</v>
      </c>
      <c r="AP57" s="327">
        <v>204757</v>
      </c>
      <c r="AQ57" s="328">
        <v>4</v>
      </c>
      <c r="AR57" s="329">
        <v>12.6</v>
      </c>
    </row>
    <row r="58" spans="1:44" x14ac:dyDescent="0.15">
      <c r="A58" s="259"/>
      <c r="AK58" s="330"/>
      <c r="AL58" s="331" t="s">
        <v>518</v>
      </c>
      <c r="AM58" s="332">
        <v>794183</v>
      </c>
      <c r="AN58" s="333">
        <v>154812</v>
      </c>
      <c r="AO58" s="334">
        <v>38.200000000000003</v>
      </c>
      <c r="AP58" s="335">
        <v>106071</v>
      </c>
      <c r="AQ58" s="336">
        <v>7.2</v>
      </c>
      <c r="AR58" s="337">
        <v>31</v>
      </c>
    </row>
    <row r="59" spans="1:44" x14ac:dyDescent="0.15">
      <c r="A59" s="259"/>
      <c r="AK59" s="315" t="s">
        <v>522</v>
      </c>
      <c r="AL59" s="316"/>
      <c r="AM59" s="324">
        <v>1127641</v>
      </c>
      <c r="AN59" s="325">
        <v>227072</v>
      </c>
      <c r="AO59" s="326">
        <v>33</v>
      </c>
      <c r="AP59" s="327">
        <v>194971</v>
      </c>
      <c r="AQ59" s="328">
        <v>-4.8</v>
      </c>
      <c r="AR59" s="329">
        <v>37.799999999999997</v>
      </c>
    </row>
    <row r="60" spans="1:44" x14ac:dyDescent="0.15">
      <c r="A60" s="259"/>
      <c r="AK60" s="330"/>
      <c r="AL60" s="331" t="s">
        <v>518</v>
      </c>
      <c r="AM60" s="332">
        <v>961166</v>
      </c>
      <c r="AN60" s="333">
        <v>193549</v>
      </c>
      <c r="AO60" s="334">
        <v>25</v>
      </c>
      <c r="AP60" s="335">
        <v>105966</v>
      </c>
      <c r="AQ60" s="336">
        <v>-0.1</v>
      </c>
      <c r="AR60" s="337">
        <v>25.1</v>
      </c>
    </row>
    <row r="61" spans="1:44" x14ac:dyDescent="0.15">
      <c r="A61" s="259"/>
      <c r="AK61" s="315" t="s">
        <v>523</v>
      </c>
      <c r="AL61" s="338"/>
      <c r="AM61" s="324">
        <v>885817</v>
      </c>
      <c r="AN61" s="325">
        <v>169181</v>
      </c>
      <c r="AO61" s="326">
        <v>2.6</v>
      </c>
      <c r="AP61" s="327">
        <v>197422</v>
      </c>
      <c r="AQ61" s="339">
        <v>3.3</v>
      </c>
      <c r="AR61" s="329">
        <v>-0.7</v>
      </c>
    </row>
    <row r="62" spans="1:44" x14ac:dyDescent="0.15">
      <c r="A62" s="259"/>
      <c r="AK62" s="330"/>
      <c r="AL62" s="331" t="s">
        <v>518</v>
      </c>
      <c r="AM62" s="332">
        <v>783707</v>
      </c>
      <c r="AN62" s="333">
        <v>149473</v>
      </c>
      <c r="AO62" s="334">
        <v>-0.6</v>
      </c>
      <c r="AP62" s="335">
        <v>101202</v>
      </c>
      <c r="AQ62" s="336">
        <v>5.5</v>
      </c>
      <c r="AR62" s="337">
        <v>-6.1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7ffFyGwib8pQn9GOKjL8SErKbpMoyBcvTlEdpkbz3nchevNURVWiuFg2FsoJZ6mqXoTh2F3X3MNN7xJ/xCNDzg==" saltValue="o0q6bHJsH9trp1985yDi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xQPAna2uqR9/thNYHmozhQgCoT3GtpGuTYUVyJ+L4pscDLFXKcK6FHDSaXj0CWSbrCLuFH/5kc1LFWEEW7te0w==" saltValue="cZDetveexd7EUh3MulZR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LXADDh/jEhWWrInpbmjxLRHeXPE4C600GjWKbr+VE7ZVWjnGz1tAzFOqn6uWWOGVHC40za9SWQVL8KA+hVFL1A==" saltValue="E4a+QC1z4gnchAqLXLLa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52" t="s">
        <v>3</v>
      </c>
      <c r="D47" s="1152"/>
      <c r="E47" s="1153"/>
      <c r="F47" s="11">
        <v>100.01</v>
      </c>
      <c r="G47" s="12">
        <v>114</v>
      </c>
      <c r="H47" s="12">
        <v>129.24</v>
      </c>
      <c r="I47" s="12">
        <v>149.81</v>
      </c>
      <c r="J47" s="13">
        <v>126.55</v>
      </c>
    </row>
    <row r="48" spans="2:10" ht="57.75" customHeight="1" x14ac:dyDescent="0.15">
      <c r="B48" s="14"/>
      <c r="C48" s="1154" t="s">
        <v>4</v>
      </c>
      <c r="D48" s="1154"/>
      <c r="E48" s="1155"/>
      <c r="F48" s="15">
        <v>5.6</v>
      </c>
      <c r="G48" s="16">
        <v>4.8600000000000003</v>
      </c>
      <c r="H48" s="16">
        <v>11.43</v>
      </c>
      <c r="I48" s="16">
        <v>8.3699999999999992</v>
      </c>
      <c r="J48" s="17">
        <v>5.64</v>
      </c>
    </row>
    <row r="49" spans="2:10" ht="57.75" customHeight="1" thickBot="1" x14ac:dyDescent="0.2">
      <c r="B49" s="18"/>
      <c r="C49" s="1156" t="s">
        <v>5</v>
      </c>
      <c r="D49" s="1156"/>
      <c r="E49" s="1157"/>
      <c r="F49" s="19">
        <v>9.3800000000000008</v>
      </c>
      <c r="G49" s="20">
        <v>7.92</v>
      </c>
      <c r="H49" s="20">
        <v>15.34</v>
      </c>
      <c r="I49" s="20">
        <v>12.58</v>
      </c>
      <c r="J49" s="21">
        <v>18.03</v>
      </c>
    </row>
    <row r="50" spans="2:10" x14ac:dyDescent="0.15"/>
  </sheetData>
  <sheetProtection algorithmName="SHA-512" hashValue="618Eq+c+ClVIJkM+NH9e+RsGSsPLBe+7VZUX6ZMOnuTtwW0dfLAYAN63jI/m+gENC+4AXU18FQ95NcmM9cdueg==" saltValue="FfddbTkpHevaYXX+WP2Am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62" t="s">
        <v>530</v>
      </c>
      <c r="D34" s="1162"/>
      <c r="E34" s="1163"/>
      <c r="F34" s="32">
        <v>5.6</v>
      </c>
      <c r="G34" s="33">
        <v>4.8499999999999996</v>
      </c>
      <c r="H34" s="33">
        <v>11.42</v>
      </c>
      <c r="I34" s="33">
        <v>8.36</v>
      </c>
      <c r="J34" s="34">
        <v>5.63</v>
      </c>
      <c r="K34" s="22"/>
      <c r="L34" s="22"/>
      <c r="M34" s="22"/>
      <c r="N34" s="22"/>
      <c r="O34" s="22"/>
      <c r="P34" s="22"/>
    </row>
    <row r="35" spans="1:16" ht="39" customHeight="1" x14ac:dyDescent="0.15">
      <c r="A35" s="22"/>
      <c r="B35" s="35"/>
      <c r="C35" s="1158" t="s">
        <v>531</v>
      </c>
      <c r="D35" s="1158"/>
      <c r="E35" s="1159"/>
      <c r="F35" s="36">
        <v>1.63</v>
      </c>
      <c r="G35" s="37">
        <v>1.1499999999999999</v>
      </c>
      <c r="H35" s="37">
        <v>0.51</v>
      </c>
      <c r="I35" s="37">
        <v>2.97</v>
      </c>
      <c r="J35" s="38">
        <v>1.07</v>
      </c>
      <c r="K35" s="22"/>
      <c r="L35" s="22"/>
      <c r="M35" s="22"/>
      <c r="N35" s="22"/>
      <c r="O35" s="22"/>
      <c r="P35" s="22"/>
    </row>
    <row r="36" spans="1:16" ht="39" customHeight="1" x14ac:dyDescent="0.15">
      <c r="A36" s="22"/>
      <c r="B36" s="35"/>
      <c r="C36" s="1158" t="s">
        <v>532</v>
      </c>
      <c r="D36" s="1158"/>
      <c r="E36" s="1159"/>
      <c r="F36" s="36">
        <v>6.12</v>
      </c>
      <c r="G36" s="37">
        <v>4.71</v>
      </c>
      <c r="H36" s="37">
        <v>4.63</v>
      </c>
      <c r="I36" s="37">
        <v>1.85</v>
      </c>
      <c r="J36" s="38">
        <v>0.69</v>
      </c>
      <c r="K36" s="22"/>
      <c r="L36" s="22"/>
      <c r="M36" s="22"/>
      <c r="N36" s="22"/>
      <c r="O36" s="22"/>
      <c r="P36" s="22"/>
    </row>
    <row r="37" spans="1:16" ht="39" customHeight="1" x14ac:dyDescent="0.15">
      <c r="A37" s="22"/>
      <c r="B37" s="35"/>
      <c r="C37" s="1158" t="s">
        <v>533</v>
      </c>
      <c r="D37" s="1158"/>
      <c r="E37" s="1159"/>
      <c r="F37" s="36">
        <v>0.53</v>
      </c>
      <c r="G37" s="37">
        <v>0.6</v>
      </c>
      <c r="H37" s="37">
        <v>0.78</v>
      </c>
      <c r="I37" s="37">
        <v>0.61</v>
      </c>
      <c r="J37" s="38">
        <v>0.42</v>
      </c>
      <c r="K37" s="22"/>
      <c r="L37" s="22"/>
      <c r="M37" s="22"/>
      <c r="N37" s="22"/>
      <c r="O37" s="22"/>
      <c r="P37" s="22"/>
    </row>
    <row r="38" spans="1:16" ht="39" customHeight="1" x14ac:dyDescent="0.15">
      <c r="A38" s="22"/>
      <c r="B38" s="35"/>
      <c r="C38" s="1158" t="s">
        <v>534</v>
      </c>
      <c r="D38" s="1158"/>
      <c r="E38" s="1159"/>
      <c r="F38" s="36" t="s">
        <v>487</v>
      </c>
      <c r="G38" s="37" t="s">
        <v>487</v>
      </c>
      <c r="H38" s="37" t="s">
        <v>487</v>
      </c>
      <c r="I38" s="37" t="s">
        <v>487</v>
      </c>
      <c r="J38" s="38">
        <v>0.17</v>
      </c>
      <c r="K38" s="22"/>
      <c r="L38" s="22"/>
      <c r="M38" s="22"/>
      <c r="N38" s="22"/>
      <c r="O38" s="22"/>
      <c r="P38" s="22"/>
    </row>
    <row r="39" spans="1:16" ht="39" customHeight="1" x14ac:dyDescent="0.15">
      <c r="A39" s="22"/>
      <c r="B39" s="35"/>
      <c r="C39" s="1158" t="s">
        <v>535</v>
      </c>
      <c r="D39" s="1158"/>
      <c r="E39" s="1159"/>
      <c r="F39" s="36">
        <v>0.02</v>
      </c>
      <c r="G39" s="37">
        <v>0.01</v>
      </c>
      <c r="H39" s="37">
        <v>0.02</v>
      </c>
      <c r="I39" s="37">
        <v>0.02</v>
      </c>
      <c r="J39" s="38">
        <v>0.03</v>
      </c>
      <c r="K39" s="22"/>
      <c r="L39" s="22"/>
      <c r="M39" s="22"/>
      <c r="N39" s="22"/>
      <c r="O39" s="22"/>
      <c r="P39" s="22"/>
    </row>
    <row r="40" spans="1:16" ht="39" customHeight="1" x14ac:dyDescent="0.15">
      <c r="A40" s="22"/>
      <c r="B40" s="35"/>
      <c r="C40" s="1158"/>
      <c r="D40" s="1158"/>
      <c r="E40" s="1159"/>
      <c r="F40" s="36"/>
      <c r="G40" s="37"/>
      <c r="H40" s="37"/>
      <c r="I40" s="37"/>
      <c r="J40" s="38"/>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536</v>
      </c>
      <c r="D42" s="1158"/>
      <c r="E42" s="1159"/>
      <c r="F42" s="36" t="s">
        <v>487</v>
      </c>
      <c r="G42" s="37" t="s">
        <v>487</v>
      </c>
      <c r="H42" s="37" t="s">
        <v>487</v>
      </c>
      <c r="I42" s="37" t="s">
        <v>487</v>
      </c>
      <c r="J42" s="38" t="s">
        <v>487</v>
      </c>
      <c r="K42" s="22"/>
      <c r="L42" s="22"/>
      <c r="M42" s="22"/>
      <c r="N42" s="22"/>
      <c r="O42" s="22"/>
      <c r="P42" s="22"/>
    </row>
    <row r="43" spans="1:16" ht="39" customHeight="1" thickBot="1" x14ac:dyDescent="0.2">
      <c r="A43" s="22"/>
      <c r="B43" s="40"/>
      <c r="C43" s="1160" t="s">
        <v>537</v>
      </c>
      <c r="D43" s="1160"/>
      <c r="E43" s="1161"/>
      <c r="F43" s="41">
        <v>0</v>
      </c>
      <c r="G43" s="42">
        <v>0</v>
      </c>
      <c r="H43" s="42">
        <v>0</v>
      </c>
      <c r="I43" s="42">
        <v>1.41</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zXibwt/CeeRLHIoNUehAY7rxKsz6qbJPjD5jD7AMXF6R9NF96crtHOg2JKInO8lmqFWgoSnbrhz27I475l7jA==" saltValue="U9XrQBE0HTAzoYCsBP6E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4" t="s">
        <v>9</v>
      </c>
      <c r="C45" s="1165"/>
      <c r="D45" s="56"/>
      <c r="E45" s="1170" t="s">
        <v>10</v>
      </c>
      <c r="F45" s="1170"/>
      <c r="G45" s="1170"/>
      <c r="H45" s="1170"/>
      <c r="I45" s="1170"/>
      <c r="J45" s="1171"/>
      <c r="K45" s="57" t="s">
        <v>487</v>
      </c>
      <c r="L45" s="58" t="s">
        <v>487</v>
      </c>
      <c r="M45" s="58">
        <v>4</v>
      </c>
      <c r="N45" s="58">
        <v>4</v>
      </c>
      <c r="O45" s="59">
        <v>4</v>
      </c>
      <c r="P45" s="46"/>
      <c r="Q45" s="46"/>
      <c r="R45" s="46"/>
      <c r="S45" s="46"/>
      <c r="T45" s="46"/>
      <c r="U45" s="46"/>
    </row>
    <row r="46" spans="1:21" ht="30.75" customHeight="1" x14ac:dyDescent="0.15">
      <c r="A46" s="46"/>
      <c r="B46" s="1166"/>
      <c r="C46" s="1167"/>
      <c r="D46" s="60"/>
      <c r="E46" s="1172" t="s">
        <v>11</v>
      </c>
      <c r="F46" s="1172"/>
      <c r="G46" s="1172"/>
      <c r="H46" s="1172"/>
      <c r="I46" s="1172"/>
      <c r="J46" s="1173"/>
      <c r="K46" s="61" t="s">
        <v>487</v>
      </c>
      <c r="L46" s="62" t="s">
        <v>487</v>
      </c>
      <c r="M46" s="62" t="s">
        <v>487</v>
      </c>
      <c r="N46" s="62" t="s">
        <v>487</v>
      </c>
      <c r="O46" s="63" t="s">
        <v>487</v>
      </c>
      <c r="P46" s="46"/>
      <c r="Q46" s="46"/>
      <c r="R46" s="46"/>
      <c r="S46" s="46"/>
      <c r="T46" s="46"/>
      <c r="U46" s="46"/>
    </row>
    <row r="47" spans="1:21" ht="30.75" customHeight="1" x14ac:dyDescent="0.15">
      <c r="A47" s="46"/>
      <c r="B47" s="1166"/>
      <c r="C47" s="1167"/>
      <c r="D47" s="60"/>
      <c r="E47" s="1172" t="s">
        <v>12</v>
      </c>
      <c r="F47" s="1172"/>
      <c r="G47" s="1172"/>
      <c r="H47" s="1172"/>
      <c r="I47" s="1172"/>
      <c r="J47" s="1173"/>
      <c r="K47" s="61" t="s">
        <v>487</v>
      </c>
      <c r="L47" s="62" t="s">
        <v>487</v>
      </c>
      <c r="M47" s="62" t="s">
        <v>487</v>
      </c>
      <c r="N47" s="62" t="s">
        <v>487</v>
      </c>
      <c r="O47" s="63" t="s">
        <v>487</v>
      </c>
      <c r="P47" s="46"/>
      <c r="Q47" s="46"/>
      <c r="R47" s="46"/>
      <c r="S47" s="46"/>
      <c r="T47" s="46"/>
      <c r="U47" s="46"/>
    </row>
    <row r="48" spans="1:21" ht="30.75" customHeight="1" x14ac:dyDescent="0.15">
      <c r="A48" s="46"/>
      <c r="B48" s="1166"/>
      <c r="C48" s="1167"/>
      <c r="D48" s="60"/>
      <c r="E48" s="1172" t="s">
        <v>13</v>
      </c>
      <c r="F48" s="1172"/>
      <c r="G48" s="1172"/>
      <c r="H48" s="1172"/>
      <c r="I48" s="1172"/>
      <c r="J48" s="1173"/>
      <c r="K48" s="61">
        <v>220</v>
      </c>
      <c r="L48" s="62">
        <v>109</v>
      </c>
      <c r="M48" s="62">
        <v>193</v>
      </c>
      <c r="N48" s="62">
        <v>206</v>
      </c>
      <c r="O48" s="63">
        <v>199</v>
      </c>
      <c r="P48" s="46"/>
      <c r="Q48" s="46"/>
      <c r="R48" s="46"/>
      <c r="S48" s="46"/>
      <c r="T48" s="46"/>
      <c r="U48" s="46"/>
    </row>
    <row r="49" spans="1:21" ht="30.75" customHeight="1" x14ac:dyDescent="0.15">
      <c r="A49" s="46"/>
      <c r="B49" s="1166"/>
      <c r="C49" s="1167"/>
      <c r="D49" s="60"/>
      <c r="E49" s="1172" t="s">
        <v>14</v>
      </c>
      <c r="F49" s="1172"/>
      <c r="G49" s="1172"/>
      <c r="H49" s="1172"/>
      <c r="I49" s="1172"/>
      <c r="J49" s="1173"/>
      <c r="K49" s="61" t="s">
        <v>487</v>
      </c>
      <c r="L49" s="62" t="s">
        <v>487</v>
      </c>
      <c r="M49" s="62" t="s">
        <v>487</v>
      </c>
      <c r="N49" s="62" t="s">
        <v>487</v>
      </c>
      <c r="O49" s="63" t="s">
        <v>487</v>
      </c>
      <c r="P49" s="46"/>
      <c r="Q49" s="46"/>
      <c r="R49" s="46"/>
      <c r="S49" s="46"/>
      <c r="T49" s="46"/>
      <c r="U49" s="46"/>
    </row>
    <row r="50" spans="1:21" ht="30.75" customHeight="1" x14ac:dyDescent="0.15">
      <c r="A50" s="46"/>
      <c r="B50" s="1166"/>
      <c r="C50" s="1167"/>
      <c r="D50" s="60"/>
      <c r="E50" s="1172" t="s">
        <v>15</v>
      </c>
      <c r="F50" s="1172"/>
      <c r="G50" s="1172"/>
      <c r="H50" s="1172"/>
      <c r="I50" s="1172"/>
      <c r="J50" s="1173"/>
      <c r="K50" s="61" t="s">
        <v>487</v>
      </c>
      <c r="L50" s="62" t="s">
        <v>487</v>
      </c>
      <c r="M50" s="62" t="s">
        <v>487</v>
      </c>
      <c r="N50" s="62" t="s">
        <v>487</v>
      </c>
      <c r="O50" s="63" t="s">
        <v>487</v>
      </c>
      <c r="P50" s="46"/>
      <c r="Q50" s="46"/>
      <c r="R50" s="46"/>
      <c r="S50" s="46"/>
      <c r="T50" s="46"/>
      <c r="U50" s="46"/>
    </row>
    <row r="51" spans="1:21" ht="30.75" customHeight="1" x14ac:dyDescent="0.15">
      <c r="A51" s="46"/>
      <c r="B51" s="1168"/>
      <c r="C51" s="1169"/>
      <c r="D51" s="64"/>
      <c r="E51" s="1172" t="s">
        <v>16</v>
      </c>
      <c r="F51" s="1172"/>
      <c r="G51" s="1172"/>
      <c r="H51" s="1172"/>
      <c r="I51" s="1172"/>
      <c r="J51" s="1173"/>
      <c r="K51" s="61" t="s">
        <v>487</v>
      </c>
      <c r="L51" s="62" t="s">
        <v>487</v>
      </c>
      <c r="M51" s="62" t="s">
        <v>487</v>
      </c>
      <c r="N51" s="62" t="s">
        <v>487</v>
      </c>
      <c r="O51" s="63" t="s">
        <v>487</v>
      </c>
      <c r="P51" s="46"/>
      <c r="Q51" s="46"/>
      <c r="R51" s="46"/>
      <c r="S51" s="46"/>
      <c r="T51" s="46"/>
      <c r="U51" s="46"/>
    </row>
    <row r="52" spans="1:21" ht="30.75" customHeight="1" x14ac:dyDescent="0.15">
      <c r="A52" s="46"/>
      <c r="B52" s="1174" t="s">
        <v>17</v>
      </c>
      <c r="C52" s="1175"/>
      <c r="D52" s="64"/>
      <c r="E52" s="1172" t="s">
        <v>18</v>
      </c>
      <c r="F52" s="1172"/>
      <c r="G52" s="1172"/>
      <c r="H52" s="1172"/>
      <c r="I52" s="1172"/>
      <c r="J52" s="1173"/>
      <c r="K52" s="61">
        <v>191</v>
      </c>
      <c r="L52" s="62">
        <v>179</v>
      </c>
      <c r="M52" s="62">
        <v>172</v>
      </c>
      <c r="N52" s="62">
        <v>168</v>
      </c>
      <c r="O52" s="63">
        <v>156</v>
      </c>
      <c r="P52" s="46"/>
      <c r="Q52" s="46"/>
      <c r="R52" s="46"/>
      <c r="S52" s="46"/>
      <c r="T52" s="46"/>
      <c r="U52" s="46"/>
    </row>
    <row r="53" spans="1:21" ht="30.75" customHeight="1" thickBot="1" x14ac:dyDescent="0.2">
      <c r="A53" s="46"/>
      <c r="B53" s="1176" t="s">
        <v>19</v>
      </c>
      <c r="C53" s="1177"/>
      <c r="D53" s="65"/>
      <c r="E53" s="1178" t="s">
        <v>20</v>
      </c>
      <c r="F53" s="1178"/>
      <c r="G53" s="1178"/>
      <c r="H53" s="1178"/>
      <c r="I53" s="1178"/>
      <c r="J53" s="1179"/>
      <c r="K53" s="66">
        <v>29</v>
      </c>
      <c r="L53" s="67">
        <v>-70</v>
      </c>
      <c r="M53" s="67">
        <v>25</v>
      </c>
      <c r="N53" s="67">
        <v>42</v>
      </c>
      <c r="O53" s="68">
        <v>47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538</v>
      </c>
      <c r="L57" s="79" t="s">
        <v>539</v>
      </c>
      <c r="M57" s="79" t="s">
        <v>540</v>
      </c>
      <c r="N57" s="79" t="s">
        <v>541</v>
      </c>
      <c r="O57" s="80" t="s">
        <v>542</v>
      </c>
      <c r="P57" s="46"/>
      <c r="Q57" s="46"/>
      <c r="R57" s="46"/>
      <c r="S57" s="46"/>
      <c r="T57" s="46"/>
      <c r="U57" s="46"/>
    </row>
    <row r="58" spans="1:21" ht="31.5" customHeight="1" x14ac:dyDescent="0.15">
      <c r="B58" s="1180" t="s">
        <v>24</v>
      </c>
      <c r="C58" s="1181"/>
      <c r="D58" s="1186" t="s">
        <v>25</v>
      </c>
      <c r="E58" s="1187"/>
      <c r="F58" s="1187"/>
      <c r="G58" s="1187"/>
      <c r="H58" s="1187"/>
      <c r="I58" s="1187"/>
      <c r="J58" s="1188"/>
      <c r="K58" s="81"/>
      <c r="L58" s="82"/>
      <c r="M58" s="82"/>
      <c r="N58" s="82"/>
      <c r="O58" s="83"/>
    </row>
    <row r="59" spans="1:21" ht="31.5" customHeight="1" x14ac:dyDescent="0.15">
      <c r="B59" s="1182"/>
      <c r="C59" s="1183"/>
      <c r="D59" s="1189" t="s">
        <v>26</v>
      </c>
      <c r="E59" s="1190"/>
      <c r="F59" s="1190"/>
      <c r="G59" s="1190"/>
      <c r="H59" s="1190"/>
      <c r="I59" s="1190"/>
      <c r="J59" s="1191"/>
      <c r="K59" s="84"/>
      <c r="L59" s="85"/>
      <c r="M59" s="85"/>
      <c r="N59" s="85"/>
      <c r="O59" s="86"/>
    </row>
    <row r="60" spans="1:21" ht="31.5" customHeight="1" thickBot="1" x14ac:dyDescent="0.2">
      <c r="B60" s="1184"/>
      <c r="C60" s="1185"/>
      <c r="D60" s="1192" t="s">
        <v>27</v>
      </c>
      <c r="E60" s="1193"/>
      <c r="F60" s="1193"/>
      <c r="G60" s="1193"/>
      <c r="H60" s="1193"/>
      <c r="I60" s="1193"/>
      <c r="J60" s="1194"/>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qqmMKV+vBAH/XOVbXbNVJubToSbZDZFHN9YZyqBMrlSbaefSmSAlt6lO/2Nu9bYh1+nvc2jWlOpngip5bhLQ==" saltValue="yiVzYup10PhmzXst5Qj31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95" t="s">
        <v>30</v>
      </c>
      <c r="C41" s="1196"/>
      <c r="D41" s="103"/>
      <c r="E41" s="1201" t="s">
        <v>31</v>
      </c>
      <c r="F41" s="1201"/>
      <c r="G41" s="1201"/>
      <c r="H41" s="1202"/>
      <c r="I41" s="342" t="s">
        <v>487</v>
      </c>
      <c r="J41" s="343" t="s">
        <v>487</v>
      </c>
      <c r="K41" s="343">
        <v>8</v>
      </c>
      <c r="L41" s="343">
        <v>4</v>
      </c>
      <c r="M41" s="344" t="s">
        <v>487</v>
      </c>
    </row>
    <row r="42" spans="2:13" ht="27.75" customHeight="1" x14ac:dyDescent="0.15">
      <c r="B42" s="1197"/>
      <c r="C42" s="1198"/>
      <c r="D42" s="104"/>
      <c r="E42" s="1203" t="s">
        <v>32</v>
      </c>
      <c r="F42" s="1203"/>
      <c r="G42" s="1203"/>
      <c r="H42" s="1204"/>
      <c r="I42" s="345" t="s">
        <v>487</v>
      </c>
      <c r="J42" s="346" t="s">
        <v>487</v>
      </c>
      <c r="K42" s="346" t="s">
        <v>487</v>
      </c>
      <c r="L42" s="346" t="s">
        <v>487</v>
      </c>
      <c r="M42" s="347" t="s">
        <v>487</v>
      </c>
    </row>
    <row r="43" spans="2:13" ht="27.75" customHeight="1" x14ac:dyDescent="0.15">
      <c r="B43" s="1197"/>
      <c r="C43" s="1198"/>
      <c r="D43" s="104"/>
      <c r="E43" s="1203" t="s">
        <v>33</v>
      </c>
      <c r="F43" s="1203"/>
      <c r="G43" s="1203"/>
      <c r="H43" s="1204"/>
      <c r="I43" s="345">
        <v>2610</v>
      </c>
      <c r="J43" s="346">
        <v>2439</v>
      </c>
      <c r="K43" s="346">
        <v>2110</v>
      </c>
      <c r="L43" s="346">
        <v>1900</v>
      </c>
      <c r="M43" s="347">
        <v>1710</v>
      </c>
    </row>
    <row r="44" spans="2:13" ht="27.75" customHeight="1" x14ac:dyDescent="0.15">
      <c r="B44" s="1197"/>
      <c r="C44" s="1198"/>
      <c r="D44" s="104"/>
      <c r="E44" s="1203" t="s">
        <v>34</v>
      </c>
      <c r="F44" s="1203"/>
      <c r="G44" s="1203"/>
      <c r="H44" s="1204"/>
      <c r="I44" s="345" t="s">
        <v>487</v>
      </c>
      <c r="J44" s="346" t="s">
        <v>487</v>
      </c>
      <c r="K44" s="346" t="s">
        <v>487</v>
      </c>
      <c r="L44" s="346" t="s">
        <v>487</v>
      </c>
      <c r="M44" s="347" t="s">
        <v>487</v>
      </c>
    </row>
    <row r="45" spans="2:13" ht="27.75" customHeight="1" x14ac:dyDescent="0.15">
      <c r="B45" s="1197"/>
      <c r="C45" s="1198"/>
      <c r="D45" s="104"/>
      <c r="E45" s="1203" t="s">
        <v>35</v>
      </c>
      <c r="F45" s="1203"/>
      <c r="G45" s="1203"/>
      <c r="H45" s="1204"/>
      <c r="I45" s="345">
        <v>538</v>
      </c>
      <c r="J45" s="346">
        <v>490</v>
      </c>
      <c r="K45" s="346">
        <v>514</v>
      </c>
      <c r="L45" s="346">
        <v>504</v>
      </c>
      <c r="M45" s="347">
        <v>550</v>
      </c>
    </row>
    <row r="46" spans="2:13" ht="27.75" customHeight="1" x14ac:dyDescent="0.15">
      <c r="B46" s="1197"/>
      <c r="C46" s="1198"/>
      <c r="D46" s="105"/>
      <c r="E46" s="1203" t="s">
        <v>36</v>
      </c>
      <c r="F46" s="1203"/>
      <c r="G46" s="1203"/>
      <c r="H46" s="1204"/>
      <c r="I46" s="345" t="s">
        <v>487</v>
      </c>
      <c r="J46" s="346" t="s">
        <v>487</v>
      </c>
      <c r="K46" s="346" t="s">
        <v>487</v>
      </c>
      <c r="L46" s="346" t="s">
        <v>487</v>
      </c>
      <c r="M46" s="347" t="s">
        <v>487</v>
      </c>
    </row>
    <row r="47" spans="2:13" ht="27.75" customHeight="1" x14ac:dyDescent="0.15">
      <c r="B47" s="1197"/>
      <c r="C47" s="1198"/>
      <c r="D47" s="106"/>
      <c r="E47" s="1205" t="s">
        <v>37</v>
      </c>
      <c r="F47" s="1206"/>
      <c r="G47" s="1206"/>
      <c r="H47" s="1207"/>
      <c r="I47" s="345" t="s">
        <v>487</v>
      </c>
      <c r="J47" s="346" t="s">
        <v>487</v>
      </c>
      <c r="K47" s="346" t="s">
        <v>487</v>
      </c>
      <c r="L47" s="346" t="s">
        <v>487</v>
      </c>
      <c r="M47" s="347" t="s">
        <v>487</v>
      </c>
    </row>
    <row r="48" spans="2:13" ht="27.75" customHeight="1" x14ac:dyDescent="0.15">
      <c r="B48" s="1197"/>
      <c r="C48" s="1198"/>
      <c r="D48" s="104"/>
      <c r="E48" s="1203" t="s">
        <v>38</v>
      </c>
      <c r="F48" s="1203"/>
      <c r="G48" s="1203"/>
      <c r="H48" s="1204"/>
      <c r="I48" s="345" t="s">
        <v>487</v>
      </c>
      <c r="J48" s="346" t="s">
        <v>487</v>
      </c>
      <c r="K48" s="346" t="s">
        <v>487</v>
      </c>
      <c r="L48" s="346" t="s">
        <v>487</v>
      </c>
      <c r="M48" s="347" t="s">
        <v>487</v>
      </c>
    </row>
    <row r="49" spans="2:13" ht="27.75" customHeight="1" x14ac:dyDescent="0.15">
      <c r="B49" s="1199"/>
      <c r="C49" s="1200"/>
      <c r="D49" s="104"/>
      <c r="E49" s="1203" t="s">
        <v>39</v>
      </c>
      <c r="F49" s="1203"/>
      <c r="G49" s="1203"/>
      <c r="H49" s="1204"/>
      <c r="I49" s="345" t="s">
        <v>487</v>
      </c>
      <c r="J49" s="346" t="s">
        <v>487</v>
      </c>
      <c r="K49" s="346" t="s">
        <v>487</v>
      </c>
      <c r="L49" s="346" t="s">
        <v>487</v>
      </c>
      <c r="M49" s="347" t="s">
        <v>487</v>
      </c>
    </row>
    <row r="50" spans="2:13" ht="27.75" customHeight="1" x14ac:dyDescent="0.15">
      <c r="B50" s="1208" t="s">
        <v>40</v>
      </c>
      <c r="C50" s="1209"/>
      <c r="D50" s="107"/>
      <c r="E50" s="1203" t="s">
        <v>41</v>
      </c>
      <c r="F50" s="1203"/>
      <c r="G50" s="1203"/>
      <c r="H50" s="1204"/>
      <c r="I50" s="345">
        <v>11108</v>
      </c>
      <c r="J50" s="346">
        <v>9311</v>
      </c>
      <c r="K50" s="346">
        <v>10429</v>
      </c>
      <c r="L50" s="346">
        <v>11494</v>
      </c>
      <c r="M50" s="347">
        <v>14708</v>
      </c>
    </row>
    <row r="51" spans="2:13" ht="27.75" customHeight="1" x14ac:dyDescent="0.15">
      <c r="B51" s="1197"/>
      <c r="C51" s="1198"/>
      <c r="D51" s="104"/>
      <c r="E51" s="1203" t="s">
        <v>42</v>
      </c>
      <c r="F51" s="1203"/>
      <c r="G51" s="1203"/>
      <c r="H51" s="1204"/>
      <c r="I51" s="345" t="s">
        <v>487</v>
      </c>
      <c r="J51" s="346" t="s">
        <v>487</v>
      </c>
      <c r="K51" s="346" t="s">
        <v>487</v>
      </c>
      <c r="L51" s="346" t="s">
        <v>487</v>
      </c>
      <c r="M51" s="347" t="s">
        <v>487</v>
      </c>
    </row>
    <row r="52" spans="2:13" ht="27.75" customHeight="1" x14ac:dyDescent="0.15">
      <c r="B52" s="1199"/>
      <c r="C52" s="1200"/>
      <c r="D52" s="104"/>
      <c r="E52" s="1203" t="s">
        <v>43</v>
      </c>
      <c r="F52" s="1203"/>
      <c r="G52" s="1203"/>
      <c r="H52" s="1204"/>
      <c r="I52" s="345">
        <v>1673</v>
      </c>
      <c r="J52" s="346">
        <v>1517</v>
      </c>
      <c r="K52" s="346">
        <v>1360</v>
      </c>
      <c r="L52" s="346">
        <v>1206</v>
      </c>
      <c r="M52" s="347">
        <v>1060</v>
      </c>
    </row>
    <row r="53" spans="2:13" ht="27.75" customHeight="1" thickBot="1" x14ac:dyDescent="0.2">
      <c r="B53" s="1210" t="s">
        <v>19</v>
      </c>
      <c r="C53" s="1211"/>
      <c r="D53" s="108"/>
      <c r="E53" s="1212" t="s">
        <v>44</v>
      </c>
      <c r="F53" s="1212"/>
      <c r="G53" s="1212"/>
      <c r="H53" s="1213"/>
      <c r="I53" s="348">
        <v>-9633</v>
      </c>
      <c r="J53" s="349">
        <v>-7900</v>
      </c>
      <c r="K53" s="349">
        <v>-9158</v>
      </c>
      <c r="L53" s="349">
        <v>-10291</v>
      </c>
      <c r="M53" s="350">
        <v>-13509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rd1a4fPianJb8i0T9pIgwlu59gXuSqtFBMqxx449mhGjIhcjbbnBLIEG/nMiu0eEfZS1rqyzrxU48yreKtb0Xg==" saltValue="vShJ9zYaWKE8k37znXXL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222" t="s">
        <v>46</v>
      </c>
      <c r="D55" s="1222"/>
      <c r="E55" s="1223"/>
      <c r="F55" s="120">
        <v>4355</v>
      </c>
      <c r="G55" s="120">
        <v>4877</v>
      </c>
      <c r="H55" s="121">
        <v>5708</v>
      </c>
    </row>
    <row r="56" spans="2:8" ht="52.5" customHeight="1" x14ac:dyDescent="0.15">
      <c r="B56" s="122"/>
      <c r="C56" s="1224" t="s">
        <v>47</v>
      </c>
      <c r="D56" s="1224"/>
      <c r="E56" s="1225"/>
      <c r="F56" s="123">
        <v>7</v>
      </c>
      <c r="G56" s="123">
        <v>7</v>
      </c>
      <c r="H56" s="124">
        <v>7</v>
      </c>
    </row>
    <row r="57" spans="2:8" ht="53.25" customHeight="1" x14ac:dyDescent="0.15">
      <c r="B57" s="122"/>
      <c r="C57" s="1226" t="s">
        <v>48</v>
      </c>
      <c r="D57" s="1226"/>
      <c r="E57" s="1227"/>
      <c r="F57" s="125">
        <v>13300</v>
      </c>
      <c r="G57" s="125">
        <v>13883</v>
      </c>
      <c r="H57" s="126">
        <v>14275</v>
      </c>
    </row>
    <row r="58" spans="2:8" ht="45.75" customHeight="1" x14ac:dyDescent="0.15">
      <c r="B58" s="127"/>
      <c r="C58" s="1214" t="s">
        <v>557</v>
      </c>
      <c r="D58" s="1215"/>
      <c r="E58" s="1216"/>
      <c r="F58" s="128">
        <v>4269</v>
      </c>
      <c r="G58" s="128">
        <v>4779</v>
      </c>
      <c r="H58" s="129">
        <v>5034</v>
      </c>
    </row>
    <row r="59" spans="2:8" ht="45.75" customHeight="1" x14ac:dyDescent="0.15">
      <c r="B59" s="127"/>
      <c r="C59" s="1214" t="s">
        <v>558</v>
      </c>
      <c r="D59" s="1215"/>
      <c r="E59" s="1216"/>
      <c r="F59" s="128">
        <v>3839</v>
      </c>
      <c r="G59" s="128">
        <v>4005</v>
      </c>
      <c r="H59" s="129">
        <v>4615</v>
      </c>
    </row>
    <row r="60" spans="2:8" ht="45.75" customHeight="1" x14ac:dyDescent="0.15">
      <c r="B60" s="127"/>
      <c r="C60" s="1214" t="s">
        <v>559</v>
      </c>
      <c r="D60" s="1215"/>
      <c r="E60" s="1216"/>
      <c r="F60" s="128">
        <v>3181</v>
      </c>
      <c r="G60" s="128">
        <v>3096</v>
      </c>
      <c r="H60" s="129">
        <v>2712</v>
      </c>
    </row>
    <row r="61" spans="2:8" ht="45.75" customHeight="1" x14ac:dyDescent="0.15">
      <c r="B61" s="127"/>
      <c r="C61" s="1214" t="s">
        <v>560</v>
      </c>
      <c r="D61" s="1215"/>
      <c r="E61" s="1216"/>
      <c r="F61" s="128">
        <v>744</v>
      </c>
      <c r="G61" s="128">
        <v>760</v>
      </c>
      <c r="H61" s="129">
        <v>768</v>
      </c>
    </row>
    <row r="62" spans="2:8" ht="45.75" customHeight="1" thickBot="1" x14ac:dyDescent="0.2">
      <c r="B62" s="130"/>
      <c r="C62" s="1217" t="s">
        <v>561</v>
      </c>
      <c r="D62" s="1218"/>
      <c r="E62" s="1219"/>
      <c r="F62" s="131">
        <v>435</v>
      </c>
      <c r="G62" s="131">
        <v>433</v>
      </c>
      <c r="H62" s="132">
        <v>434</v>
      </c>
    </row>
    <row r="63" spans="2:8" ht="52.5" customHeight="1" thickBot="1" x14ac:dyDescent="0.2">
      <c r="B63" s="133"/>
      <c r="C63" s="1220" t="s">
        <v>49</v>
      </c>
      <c r="D63" s="1220"/>
      <c r="E63" s="1221"/>
      <c r="F63" s="134">
        <v>17662</v>
      </c>
      <c r="G63" s="134">
        <v>18767</v>
      </c>
      <c r="H63" s="135">
        <v>19990</v>
      </c>
    </row>
    <row r="64" spans="2:8" x14ac:dyDescent="0.15"/>
  </sheetData>
  <sheetProtection algorithmName="SHA-512" hashValue="RI+Js4/krh2Qx4IM6rlACI9ZgMgvh1CmIU5XN7FIP+azZzeFC5hpCClEK/i9X1IAG4+B8ootrea/ndnFVnMQtg==" saltValue="mAR/CW9MJ8LEPZoIhkud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562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563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6" t="s">
        <v>571</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564</v>
      </c>
    </row>
    <row r="50" spans="1:109" x14ac:dyDescent="0.1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525</v>
      </c>
      <c r="BQ50" s="1234"/>
      <c r="BR50" s="1234"/>
      <c r="BS50" s="1234"/>
      <c r="BT50" s="1234"/>
      <c r="BU50" s="1234"/>
      <c r="BV50" s="1234"/>
      <c r="BW50" s="1234"/>
      <c r="BX50" s="1234" t="s">
        <v>526</v>
      </c>
      <c r="BY50" s="1234"/>
      <c r="BZ50" s="1234"/>
      <c r="CA50" s="1234"/>
      <c r="CB50" s="1234"/>
      <c r="CC50" s="1234"/>
      <c r="CD50" s="1234"/>
      <c r="CE50" s="1234"/>
      <c r="CF50" s="1234" t="s">
        <v>527</v>
      </c>
      <c r="CG50" s="1234"/>
      <c r="CH50" s="1234"/>
      <c r="CI50" s="1234"/>
      <c r="CJ50" s="1234"/>
      <c r="CK50" s="1234"/>
      <c r="CL50" s="1234"/>
      <c r="CM50" s="1234"/>
      <c r="CN50" s="1234" t="s">
        <v>528</v>
      </c>
      <c r="CO50" s="1234"/>
      <c r="CP50" s="1234"/>
      <c r="CQ50" s="1234"/>
      <c r="CR50" s="1234"/>
      <c r="CS50" s="1234"/>
      <c r="CT50" s="1234"/>
      <c r="CU50" s="1234"/>
      <c r="CV50" s="1234" t="s">
        <v>529</v>
      </c>
      <c r="CW50" s="1234"/>
      <c r="CX50" s="1234"/>
      <c r="CY50" s="1234"/>
      <c r="CZ50" s="1234"/>
      <c r="DA50" s="1234"/>
      <c r="DB50" s="1234"/>
      <c r="DC50" s="1234"/>
    </row>
    <row r="51" spans="1:109" ht="13.5" customHeight="1" x14ac:dyDescent="0.15">
      <c r="B51" s="259"/>
      <c r="G51" s="1245"/>
      <c r="H51" s="1245"/>
      <c r="I51" s="1249"/>
      <c r="J51" s="1249"/>
      <c r="K51" s="1235"/>
      <c r="L51" s="1235"/>
      <c r="M51" s="1235"/>
      <c r="N51" s="1235"/>
      <c r="AM51" s="359"/>
      <c r="AN51" s="1233" t="s">
        <v>565</v>
      </c>
      <c r="AO51" s="1233"/>
      <c r="AP51" s="1233"/>
      <c r="AQ51" s="1233"/>
      <c r="AR51" s="1233"/>
      <c r="AS51" s="1233"/>
      <c r="AT51" s="1233"/>
      <c r="AU51" s="1233"/>
      <c r="AV51" s="1233"/>
      <c r="AW51" s="1233"/>
      <c r="AX51" s="1233"/>
      <c r="AY51" s="1233"/>
      <c r="AZ51" s="1233"/>
      <c r="BA51" s="1233"/>
      <c r="BB51" s="1233" t="s">
        <v>566</v>
      </c>
      <c r="BC51" s="1233"/>
      <c r="BD51" s="1233"/>
      <c r="BE51" s="1233"/>
      <c r="BF51" s="1233"/>
      <c r="BG51" s="1233"/>
      <c r="BH51" s="1233"/>
      <c r="BI51" s="1233"/>
      <c r="BJ51" s="1233"/>
      <c r="BK51" s="1233"/>
      <c r="BL51" s="1233"/>
      <c r="BM51" s="1233"/>
      <c r="BN51" s="1233"/>
      <c r="BO51" s="1233"/>
      <c r="BP51" s="1230"/>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x14ac:dyDescent="0.1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567</v>
      </c>
      <c r="BC53" s="1233"/>
      <c r="BD53" s="1233"/>
      <c r="BE53" s="1233"/>
      <c r="BF53" s="1233"/>
      <c r="BG53" s="1233"/>
      <c r="BH53" s="1233"/>
      <c r="BI53" s="1233"/>
      <c r="BJ53" s="1233"/>
      <c r="BK53" s="1233"/>
      <c r="BL53" s="1233"/>
      <c r="BM53" s="1233"/>
      <c r="BN53" s="1233"/>
      <c r="BO53" s="1233"/>
      <c r="BP53" s="1230">
        <v>47</v>
      </c>
      <c r="BQ53" s="1230"/>
      <c r="BR53" s="1230"/>
      <c r="BS53" s="1230"/>
      <c r="BT53" s="1230"/>
      <c r="BU53" s="1230"/>
      <c r="BV53" s="1230"/>
      <c r="BW53" s="1230"/>
      <c r="BX53" s="1230">
        <v>49.1</v>
      </c>
      <c r="BY53" s="1230"/>
      <c r="BZ53" s="1230"/>
      <c r="CA53" s="1230"/>
      <c r="CB53" s="1230"/>
      <c r="CC53" s="1230"/>
      <c r="CD53" s="1230"/>
      <c r="CE53" s="1230"/>
      <c r="CF53" s="1230">
        <v>50.8</v>
      </c>
      <c r="CG53" s="1230"/>
      <c r="CH53" s="1230"/>
      <c r="CI53" s="1230"/>
      <c r="CJ53" s="1230"/>
      <c r="CK53" s="1230"/>
      <c r="CL53" s="1230"/>
      <c r="CM53" s="1230"/>
      <c r="CN53" s="1230">
        <v>52.2</v>
      </c>
      <c r="CO53" s="1230"/>
      <c r="CP53" s="1230"/>
      <c r="CQ53" s="1230"/>
      <c r="CR53" s="1230"/>
      <c r="CS53" s="1230"/>
      <c r="CT53" s="1230"/>
      <c r="CU53" s="1230"/>
      <c r="CV53" s="1230">
        <v>53.1</v>
      </c>
      <c r="CW53" s="1230"/>
      <c r="CX53" s="1230"/>
      <c r="CY53" s="1230"/>
      <c r="CZ53" s="1230"/>
      <c r="DA53" s="1230"/>
      <c r="DB53" s="1230"/>
      <c r="DC53" s="1230"/>
    </row>
    <row r="54" spans="1:109" x14ac:dyDescent="0.1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568</v>
      </c>
      <c r="AO55" s="1234"/>
      <c r="AP55" s="1234"/>
      <c r="AQ55" s="1234"/>
      <c r="AR55" s="1234"/>
      <c r="AS55" s="1234"/>
      <c r="AT55" s="1234"/>
      <c r="AU55" s="1234"/>
      <c r="AV55" s="1234"/>
      <c r="AW55" s="1234"/>
      <c r="AX55" s="1234"/>
      <c r="AY55" s="1234"/>
      <c r="AZ55" s="1234"/>
      <c r="BA55" s="1234"/>
      <c r="BB55" s="1233" t="s">
        <v>566</v>
      </c>
      <c r="BC55" s="1233"/>
      <c r="BD55" s="1233"/>
      <c r="BE55" s="1233"/>
      <c r="BF55" s="1233"/>
      <c r="BG55" s="1233"/>
      <c r="BH55" s="1233"/>
      <c r="BI55" s="1233"/>
      <c r="BJ55" s="1233"/>
      <c r="BK55" s="1233"/>
      <c r="BL55" s="1233"/>
      <c r="BM55" s="1233"/>
      <c r="BN55" s="1233"/>
      <c r="BO55" s="1233"/>
      <c r="BP55" s="1230">
        <v>0</v>
      </c>
      <c r="BQ55" s="1230"/>
      <c r="BR55" s="1230"/>
      <c r="BS55" s="1230"/>
      <c r="BT55" s="1230"/>
      <c r="BU55" s="1230"/>
      <c r="BV55" s="1230"/>
      <c r="BW55" s="1230"/>
      <c r="BX55" s="1230">
        <v>0</v>
      </c>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567</v>
      </c>
      <c r="BC57" s="1233"/>
      <c r="BD57" s="1233"/>
      <c r="BE57" s="1233"/>
      <c r="BF57" s="1233"/>
      <c r="BG57" s="1233"/>
      <c r="BH57" s="1233"/>
      <c r="BI57" s="1233"/>
      <c r="BJ57" s="1233"/>
      <c r="BK57" s="1233"/>
      <c r="BL57" s="1233"/>
      <c r="BM57" s="1233"/>
      <c r="BN57" s="1233"/>
      <c r="BO57" s="1233"/>
      <c r="BP57" s="1230">
        <v>61.6</v>
      </c>
      <c r="BQ57" s="1230"/>
      <c r="BR57" s="1230"/>
      <c r="BS57" s="1230"/>
      <c r="BT57" s="1230"/>
      <c r="BU57" s="1230"/>
      <c r="BV57" s="1230"/>
      <c r="BW57" s="1230"/>
      <c r="BX57" s="1230">
        <v>64.400000000000006</v>
      </c>
      <c r="BY57" s="1230"/>
      <c r="BZ57" s="1230"/>
      <c r="CA57" s="1230"/>
      <c r="CB57" s="1230"/>
      <c r="CC57" s="1230"/>
      <c r="CD57" s="1230"/>
      <c r="CE57" s="1230"/>
      <c r="CF57" s="1230">
        <v>65.3</v>
      </c>
      <c r="CG57" s="1230"/>
      <c r="CH57" s="1230"/>
      <c r="CI57" s="1230"/>
      <c r="CJ57" s="1230"/>
      <c r="CK57" s="1230"/>
      <c r="CL57" s="1230"/>
      <c r="CM57" s="1230"/>
      <c r="CN57" s="1230">
        <v>66.7</v>
      </c>
      <c r="CO57" s="1230"/>
      <c r="CP57" s="1230"/>
      <c r="CQ57" s="1230"/>
      <c r="CR57" s="1230"/>
      <c r="CS57" s="1230"/>
      <c r="CT57" s="1230"/>
      <c r="CU57" s="1230"/>
      <c r="CV57" s="1230">
        <v>67.2</v>
      </c>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569</v>
      </c>
    </row>
    <row r="64" spans="1:109" x14ac:dyDescent="0.15">
      <c r="B64" s="259"/>
      <c r="G64" s="357"/>
      <c r="I64" s="369"/>
      <c r="J64" s="369"/>
      <c r="K64" s="369"/>
      <c r="L64" s="369"/>
      <c r="M64" s="369"/>
      <c r="N64" s="370"/>
      <c r="AM64" s="357"/>
      <c r="AN64" s="357" t="s">
        <v>563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572</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564</v>
      </c>
    </row>
    <row r="72" spans="2:107" x14ac:dyDescent="0.1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525</v>
      </c>
      <c r="BQ72" s="1234"/>
      <c r="BR72" s="1234"/>
      <c r="BS72" s="1234"/>
      <c r="BT72" s="1234"/>
      <c r="BU72" s="1234"/>
      <c r="BV72" s="1234"/>
      <c r="BW72" s="1234"/>
      <c r="BX72" s="1234" t="s">
        <v>526</v>
      </c>
      <c r="BY72" s="1234"/>
      <c r="BZ72" s="1234"/>
      <c r="CA72" s="1234"/>
      <c r="CB72" s="1234"/>
      <c r="CC72" s="1234"/>
      <c r="CD72" s="1234"/>
      <c r="CE72" s="1234"/>
      <c r="CF72" s="1234" t="s">
        <v>527</v>
      </c>
      <c r="CG72" s="1234"/>
      <c r="CH72" s="1234"/>
      <c r="CI72" s="1234"/>
      <c r="CJ72" s="1234"/>
      <c r="CK72" s="1234"/>
      <c r="CL72" s="1234"/>
      <c r="CM72" s="1234"/>
      <c r="CN72" s="1234" t="s">
        <v>528</v>
      </c>
      <c r="CO72" s="1234"/>
      <c r="CP72" s="1234"/>
      <c r="CQ72" s="1234"/>
      <c r="CR72" s="1234"/>
      <c r="CS72" s="1234"/>
      <c r="CT72" s="1234"/>
      <c r="CU72" s="1234"/>
      <c r="CV72" s="1234" t="s">
        <v>529</v>
      </c>
      <c r="CW72" s="1234"/>
      <c r="CX72" s="1234"/>
      <c r="CY72" s="1234"/>
      <c r="CZ72" s="1234"/>
      <c r="DA72" s="1234"/>
      <c r="DB72" s="1234"/>
      <c r="DC72" s="1234"/>
    </row>
    <row r="73" spans="2:107" x14ac:dyDescent="0.15">
      <c r="B73" s="259"/>
      <c r="G73" s="1245"/>
      <c r="H73" s="1245"/>
      <c r="I73" s="1245"/>
      <c r="J73" s="1245"/>
      <c r="K73" s="1229"/>
      <c r="L73" s="1229"/>
      <c r="M73" s="1229"/>
      <c r="N73" s="1229"/>
      <c r="AM73" s="359"/>
      <c r="AN73" s="1233" t="s">
        <v>565</v>
      </c>
      <c r="AO73" s="1233"/>
      <c r="AP73" s="1233"/>
      <c r="AQ73" s="1233"/>
      <c r="AR73" s="1233"/>
      <c r="AS73" s="1233"/>
      <c r="AT73" s="1233"/>
      <c r="AU73" s="1233"/>
      <c r="AV73" s="1233"/>
      <c r="AW73" s="1233"/>
      <c r="AX73" s="1233"/>
      <c r="AY73" s="1233"/>
      <c r="AZ73" s="1233"/>
      <c r="BA73" s="1233"/>
      <c r="BB73" s="1233" t="s">
        <v>566</v>
      </c>
      <c r="BC73" s="1233"/>
      <c r="BD73" s="1233"/>
      <c r="BE73" s="1233"/>
      <c r="BF73" s="1233"/>
      <c r="BG73" s="1233"/>
      <c r="BH73" s="1233"/>
      <c r="BI73" s="1233"/>
      <c r="BJ73" s="1233"/>
      <c r="BK73" s="1233"/>
      <c r="BL73" s="1233"/>
      <c r="BM73" s="1233"/>
      <c r="BN73" s="1233"/>
      <c r="BO73" s="1233"/>
      <c r="BP73" s="1230"/>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x14ac:dyDescent="0.1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570</v>
      </c>
      <c r="BC75" s="1233"/>
      <c r="BD75" s="1233"/>
      <c r="BE75" s="1233"/>
      <c r="BF75" s="1233"/>
      <c r="BG75" s="1233"/>
      <c r="BH75" s="1233"/>
      <c r="BI75" s="1233"/>
      <c r="BJ75" s="1233"/>
      <c r="BK75" s="1233"/>
      <c r="BL75" s="1233"/>
      <c r="BM75" s="1233"/>
      <c r="BN75" s="1233"/>
      <c r="BO75" s="1233"/>
      <c r="BP75" s="1230">
        <v>0.6</v>
      </c>
      <c r="BQ75" s="1230"/>
      <c r="BR75" s="1230"/>
      <c r="BS75" s="1230"/>
      <c r="BT75" s="1230"/>
      <c r="BU75" s="1230"/>
      <c r="BV75" s="1230"/>
      <c r="BW75" s="1230"/>
      <c r="BX75" s="1230">
        <v>-0.2</v>
      </c>
      <c r="BY75" s="1230"/>
      <c r="BZ75" s="1230"/>
      <c r="CA75" s="1230"/>
      <c r="CB75" s="1230"/>
      <c r="CC75" s="1230"/>
      <c r="CD75" s="1230"/>
      <c r="CE75" s="1230"/>
      <c r="CF75" s="1230">
        <v>-0.1</v>
      </c>
      <c r="CG75" s="1230"/>
      <c r="CH75" s="1230"/>
      <c r="CI75" s="1230"/>
      <c r="CJ75" s="1230"/>
      <c r="CK75" s="1230"/>
      <c r="CL75" s="1230"/>
      <c r="CM75" s="1230"/>
      <c r="CN75" s="1230">
        <v>0</v>
      </c>
      <c r="CO75" s="1230"/>
      <c r="CP75" s="1230"/>
      <c r="CQ75" s="1230"/>
      <c r="CR75" s="1230"/>
      <c r="CS75" s="1230"/>
      <c r="CT75" s="1230"/>
      <c r="CU75" s="1230"/>
      <c r="CV75" s="1230">
        <v>1</v>
      </c>
      <c r="CW75" s="1230"/>
      <c r="CX75" s="1230"/>
      <c r="CY75" s="1230"/>
      <c r="CZ75" s="1230"/>
      <c r="DA75" s="1230"/>
      <c r="DB75" s="1230"/>
      <c r="DC75" s="1230"/>
    </row>
    <row r="76" spans="2:107" x14ac:dyDescent="0.1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568</v>
      </c>
      <c r="AO77" s="1234"/>
      <c r="AP77" s="1234"/>
      <c r="AQ77" s="1234"/>
      <c r="AR77" s="1234"/>
      <c r="AS77" s="1234"/>
      <c r="AT77" s="1234"/>
      <c r="AU77" s="1234"/>
      <c r="AV77" s="1234"/>
      <c r="AW77" s="1234"/>
      <c r="AX77" s="1234"/>
      <c r="AY77" s="1234"/>
      <c r="AZ77" s="1234"/>
      <c r="BA77" s="1234"/>
      <c r="BB77" s="1233" t="s">
        <v>566</v>
      </c>
      <c r="BC77" s="1233"/>
      <c r="BD77" s="1233"/>
      <c r="BE77" s="1233"/>
      <c r="BF77" s="1233"/>
      <c r="BG77" s="1233"/>
      <c r="BH77" s="1233"/>
      <c r="BI77" s="1233"/>
      <c r="BJ77" s="1233"/>
      <c r="BK77" s="1233"/>
      <c r="BL77" s="1233"/>
      <c r="BM77" s="1233"/>
      <c r="BN77" s="1233"/>
      <c r="BO77" s="1233"/>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570</v>
      </c>
      <c r="BC79" s="1233"/>
      <c r="BD79" s="1233"/>
      <c r="BE79" s="1233"/>
      <c r="BF79" s="1233"/>
      <c r="BG79" s="1233"/>
      <c r="BH79" s="1233"/>
      <c r="BI79" s="1233"/>
      <c r="BJ79" s="1233"/>
      <c r="BK79" s="1233"/>
      <c r="BL79" s="1233"/>
      <c r="BM79" s="1233"/>
      <c r="BN79" s="1233"/>
      <c r="BO79" s="1233"/>
      <c r="BP79" s="1230">
        <v>8.6</v>
      </c>
      <c r="BQ79" s="1230"/>
      <c r="BR79" s="1230"/>
      <c r="BS79" s="1230"/>
      <c r="BT79" s="1230"/>
      <c r="BU79" s="1230"/>
      <c r="BV79" s="1230"/>
      <c r="BW79" s="1230"/>
      <c r="BX79" s="1230">
        <v>8.9</v>
      </c>
      <c r="BY79" s="1230"/>
      <c r="BZ79" s="1230"/>
      <c r="CA79" s="1230"/>
      <c r="CB79" s="1230"/>
      <c r="CC79" s="1230"/>
      <c r="CD79" s="1230"/>
      <c r="CE79" s="1230"/>
      <c r="CF79" s="1230">
        <v>8.9</v>
      </c>
      <c r="CG79" s="1230"/>
      <c r="CH79" s="1230"/>
      <c r="CI79" s="1230"/>
      <c r="CJ79" s="1230"/>
      <c r="CK79" s="1230"/>
      <c r="CL79" s="1230"/>
      <c r="CM79" s="1230"/>
      <c r="CN79" s="1230">
        <v>9.1</v>
      </c>
      <c r="CO79" s="1230"/>
      <c r="CP79" s="1230"/>
      <c r="CQ79" s="1230"/>
      <c r="CR79" s="1230"/>
      <c r="CS79" s="1230"/>
      <c r="CT79" s="1230"/>
      <c r="CU79" s="1230"/>
      <c r="CV79" s="1230">
        <v>9.3000000000000007</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wr+R1ZfDcAww75Dxiq0GCGqzO+FMOstUF7s5mJDiApMS9Kzr6g/SQF6CoetrO9JY3AxufhNicJAFj7FbUOPqFQ==" saltValue="h8KwVO9ZODjC4ao0dTMqH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475</v>
      </c>
    </row>
  </sheetData>
  <sheetProtection algorithmName="SHA-512" hashValue="McJuXbNC/pDuRxFtGuiT4umH3b1yCOb/Aiixd12zWktXniMc9W9j5n/7uQeBeR18oElUIdrdCgdqVAidrhv0jg==" saltValue="/M9i5b+lpkBzUpfYYjpdxA=="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07" zoomScale="90" zoomScaleNormal="90" zoomScaleSheetLayoutView="55" workbookViewId="0">
      <selection activeCell="C1" sqref="C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475</v>
      </c>
    </row>
  </sheetData>
  <sheetProtection algorithmName="SHA-512" hashValue="rs+hMg1d0MpRHd+dGjze9xAvnf6V081hSrE4nmbZBslGC3F2o7EcoswZZvE5rHCXs+DzinAi8sq4EQ+mWWWZqw==" saltValue="2I+dlfVaD5fDvsgxY5cQHw=="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200745</v>
      </c>
      <c r="E3" s="154"/>
      <c r="F3" s="155">
        <v>190274</v>
      </c>
      <c r="G3" s="156"/>
      <c r="H3" s="157"/>
    </row>
    <row r="4" spans="1:8" x14ac:dyDescent="0.15">
      <c r="A4" s="158"/>
      <c r="B4" s="159"/>
      <c r="C4" s="160"/>
      <c r="D4" s="161">
        <v>191416</v>
      </c>
      <c r="E4" s="162"/>
      <c r="F4" s="163">
        <v>88584</v>
      </c>
      <c r="G4" s="164"/>
      <c r="H4" s="165"/>
    </row>
    <row r="5" spans="1:8" x14ac:dyDescent="0.15">
      <c r="A5" s="146" t="s">
        <v>519</v>
      </c>
      <c r="B5" s="151"/>
      <c r="C5" s="152"/>
      <c r="D5" s="153">
        <v>100803</v>
      </c>
      <c r="E5" s="154"/>
      <c r="F5" s="155">
        <v>200194</v>
      </c>
      <c r="G5" s="156"/>
      <c r="H5" s="157"/>
    </row>
    <row r="6" spans="1:8" x14ac:dyDescent="0.15">
      <c r="A6" s="158"/>
      <c r="B6" s="159"/>
      <c r="C6" s="160"/>
      <c r="D6" s="161">
        <v>95549</v>
      </c>
      <c r="E6" s="162"/>
      <c r="F6" s="163">
        <v>106422</v>
      </c>
      <c r="G6" s="164"/>
      <c r="H6" s="165"/>
    </row>
    <row r="7" spans="1:8" x14ac:dyDescent="0.15">
      <c r="A7" s="146" t="s">
        <v>520</v>
      </c>
      <c r="B7" s="151"/>
      <c r="C7" s="152"/>
      <c r="D7" s="153">
        <v>146514</v>
      </c>
      <c r="E7" s="154"/>
      <c r="F7" s="155">
        <v>196914</v>
      </c>
      <c r="G7" s="156"/>
      <c r="H7" s="157"/>
    </row>
    <row r="8" spans="1:8" x14ac:dyDescent="0.15">
      <c r="A8" s="158"/>
      <c r="B8" s="159"/>
      <c r="C8" s="160"/>
      <c r="D8" s="161">
        <v>112038</v>
      </c>
      <c r="E8" s="162"/>
      <c r="F8" s="163">
        <v>98966</v>
      </c>
      <c r="G8" s="164"/>
      <c r="H8" s="165"/>
    </row>
    <row r="9" spans="1:8" x14ac:dyDescent="0.15">
      <c r="A9" s="146" t="s">
        <v>521</v>
      </c>
      <c r="B9" s="151"/>
      <c r="C9" s="152"/>
      <c r="D9" s="153">
        <v>170770</v>
      </c>
      <c r="E9" s="154"/>
      <c r="F9" s="155">
        <v>204757</v>
      </c>
      <c r="G9" s="156"/>
      <c r="H9" s="157"/>
    </row>
    <row r="10" spans="1:8" x14ac:dyDescent="0.15">
      <c r="A10" s="158"/>
      <c r="B10" s="159"/>
      <c r="C10" s="160"/>
      <c r="D10" s="161">
        <v>154812</v>
      </c>
      <c r="E10" s="162"/>
      <c r="F10" s="163">
        <v>106071</v>
      </c>
      <c r="G10" s="164"/>
      <c r="H10" s="165"/>
    </row>
    <row r="11" spans="1:8" x14ac:dyDescent="0.15">
      <c r="A11" s="146" t="s">
        <v>522</v>
      </c>
      <c r="B11" s="151"/>
      <c r="C11" s="152"/>
      <c r="D11" s="153">
        <v>227072</v>
      </c>
      <c r="E11" s="154"/>
      <c r="F11" s="155">
        <v>194971</v>
      </c>
      <c r="G11" s="156"/>
      <c r="H11" s="157"/>
    </row>
    <row r="12" spans="1:8" x14ac:dyDescent="0.15">
      <c r="A12" s="158"/>
      <c r="B12" s="159"/>
      <c r="C12" s="166"/>
      <c r="D12" s="161">
        <v>193549</v>
      </c>
      <c r="E12" s="162"/>
      <c r="F12" s="163">
        <v>105966</v>
      </c>
      <c r="G12" s="164"/>
      <c r="H12" s="165"/>
    </row>
    <row r="13" spans="1:8" x14ac:dyDescent="0.15">
      <c r="A13" s="146"/>
      <c r="B13" s="151"/>
      <c r="C13" s="152"/>
      <c r="D13" s="153">
        <v>169181</v>
      </c>
      <c r="E13" s="154"/>
      <c r="F13" s="155">
        <v>197422</v>
      </c>
      <c r="G13" s="167"/>
      <c r="H13" s="157"/>
    </row>
    <row r="14" spans="1:8" x14ac:dyDescent="0.15">
      <c r="A14" s="158"/>
      <c r="B14" s="159"/>
      <c r="C14" s="160"/>
      <c r="D14" s="161">
        <v>149473</v>
      </c>
      <c r="E14" s="162"/>
      <c r="F14" s="163">
        <v>101202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5.6</v>
      </c>
      <c r="C19" s="168">
        <f>ROUND(VALUE(SUBSTITUTE(実質収支比率等に係る経年分析!G$48,"▲","-")),2)</f>
        <v>4.8600000000000003</v>
      </c>
      <c r="D19" s="168">
        <f>ROUND(VALUE(SUBSTITUTE(実質収支比率等に係る経年分析!H$48,"▲","-")),2)</f>
        <v>11.43</v>
      </c>
      <c r="E19" s="168">
        <f>ROUND(VALUE(SUBSTITUTE(実質収支比率等に係る経年分析!I$48,"▲","-")),2)</f>
        <v>8.3699999999999992</v>
      </c>
      <c r="F19" s="168">
        <f>ROUND(VALUE(SUBSTITUTE(実質収支比率等に係る経年分析!J$48,"▲","-")),2)</f>
        <v>5.64</v>
      </c>
    </row>
    <row r="20" spans="1:11" x14ac:dyDescent="0.15">
      <c r="A20" s="168" t="s">
        <v>53</v>
      </c>
      <c r="B20" s="168">
        <f>ROUND(VALUE(SUBSTITUTE(実質収支比率等に係る経年分析!F$47,"▲","-")),2)</f>
        <v>100.01</v>
      </c>
      <c r="C20" s="168">
        <f>ROUND(VALUE(SUBSTITUTE(実質収支比率等に係る経年分析!G$47,"▲","-")),2)</f>
        <v>114</v>
      </c>
      <c r="D20" s="168">
        <f>ROUND(VALUE(SUBSTITUTE(実質収支比率等に係る経年分析!H$47,"▲","-")),2)</f>
        <v>129.24</v>
      </c>
      <c r="E20" s="168">
        <f>ROUND(VALUE(SUBSTITUTE(実質収支比率等に係る経年分析!I$47,"▲","-")),2)</f>
        <v>149.81</v>
      </c>
      <c r="F20" s="168">
        <f>ROUND(VALUE(SUBSTITUTE(実質収支比率等に係る経年分析!J$47,"▲","-")),2)</f>
        <v>126.55</v>
      </c>
    </row>
    <row r="21" spans="1:11" x14ac:dyDescent="0.15">
      <c r="A21" s="168" t="s">
        <v>54</v>
      </c>
      <c r="B21" s="168">
        <f>IF(ISNUMBER(VALUE(SUBSTITUTE(実質収支比率等に係る経年分析!F$49,"▲","-"))),ROUND(VALUE(SUBSTITUTE(実質収支比率等に係る経年分析!F$49,"▲","-")),2),NA())</f>
        <v>9.3800000000000008</v>
      </c>
      <c r="C21" s="168">
        <f>IF(ISNUMBER(VALUE(SUBSTITUTE(実質収支比率等に係る経年分析!G$49,"▲","-"))),ROUND(VALUE(SUBSTITUTE(実質収支比率等に係る経年分析!G$49,"▲","-")),2),NA())</f>
        <v>7.92</v>
      </c>
      <c r="D21" s="168">
        <f>IF(ISNUMBER(VALUE(SUBSTITUTE(実質収支比率等に係る経年分析!H$49,"▲","-"))),ROUND(VALUE(SUBSTITUTE(実質収支比率等に係る経年分析!H$49,"▲","-")),2),NA())</f>
        <v>15.34</v>
      </c>
      <c r="E21" s="168">
        <f>IF(ISNUMBER(VALUE(SUBSTITUTE(実質収支比率等に係る経年分析!I$49,"▲","-"))),ROUND(VALUE(SUBSTITUTE(実質収支比率等に係る経年分析!I$49,"▲","-")),2),NA())</f>
        <v>12.58</v>
      </c>
      <c r="F21" s="168">
        <f>IF(ISNUMBER(VALUE(SUBSTITUTE(実質収支比率等に係る経年分析!J$49,"▲","-"))),ROUND(VALUE(SUBSTITUTE(実質収支比率等に係る経年分析!J$49,"▲","-")),2),NA())</f>
        <v>18.03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1.41</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0.17</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0.42</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6.12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4.71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4.63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0.69</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1.1499999999999999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0.51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2.97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4.8499999999999996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11.42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5.63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191</v>
      </c>
      <c r="E42" s="170"/>
      <c r="F42" s="170"/>
      <c r="G42" s="170">
        <f>'実質公債費比率（分子）の構造'!L$52</f>
        <v>179</v>
      </c>
      <c r="H42" s="170"/>
      <c r="I42" s="170"/>
      <c r="J42" s="170">
        <f>'実質公債費比率（分子）の構造'!M$52</f>
        <v>172</v>
      </c>
      <c r="K42" s="170"/>
      <c r="L42" s="170"/>
      <c r="M42" s="170">
        <f>'実質公債費比率（分子）の構造'!N$52</f>
        <v>168</v>
      </c>
      <c r="N42" s="170"/>
      <c r="O42" s="170"/>
      <c r="P42" s="170">
        <f>'実質公債費比率（分子）の構造'!O$52</f>
        <v>156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220</v>
      </c>
      <c r="C46" s="170"/>
      <c r="D46" s="170"/>
      <c r="E46" s="170">
        <f>'実質公債費比率（分子）の構造'!L$48</f>
        <v>109</v>
      </c>
      <c r="F46" s="170"/>
      <c r="G46" s="170"/>
      <c r="H46" s="170">
        <f>'実質公債費比率（分子）の構造'!M$48</f>
        <v>193</v>
      </c>
      <c r="I46" s="170"/>
      <c r="J46" s="170"/>
      <c r="K46" s="170">
        <f>'実質公債費比率（分子）の構造'!N$48</f>
        <v>206</v>
      </c>
      <c r="L46" s="170"/>
      <c r="M46" s="170"/>
      <c r="N46" s="170">
        <f>'実質公債費比率（分子）の構造'!O$48</f>
        <v>199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t="str">
        <f>'実質公債費比率（分子）の構造'!K$45</f>
        <v>-</v>
      </c>
      <c r="C49" s="170"/>
      <c r="D49" s="170"/>
      <c r="E49" s="170" t="str">
        <f>'実質公債費比率（分子）の構造'!L$45</f>
        <v>-</v>
      </c>
      <c r="F49" s="170"/>
      <c r="G49" s="170"/>
      <c r="H49" s="170">
        <f>'実質公債費比率（分子）の構造'!M$45</f>
        <v>4</v>
      </c>
      <c r="I49" s="170"/>
      <c r="J49" s="170"/>
      <c r="K49" s="170">
        <f>'実質公債費比率（分子）の構造'!N$45</f>
        <v>4</v>
      </c>
      <c r="L49" s="170"/>
      <c r="M49" s="170"/>
      <c r="N49" s="170">
        <f>'実質公債費比率（分子）の構造'!O$45</f>
        <v>4</v>
      </c>
      <c r="O49" s="170"/>
      <c r="P49" s="170"/>
    </row>
    <row r="50" spans="1:16" x14ac:dyDescent="0.15">
      <c r="A50" s="170" t="s">
        <v>67</v>
      </c>
      <c r="B50" s="170" t="e">
        <f>NA()</f>
        <v>#N/A</v>
      </c>
      <c r="C50" s="170">
        <f>IF(ISNUMBER('実質公債費比率（分子）の構造'!K$53),'実質公債費比率（分子）の構造'!K$53,NA())</f>
        <v>29</v>
      </c>
      <c r="D50" s="170" t="e">
        <f>NA()</f>
        <v>#N/A</v>
      </c>
      <c r="E50" s="170" t="e">
        <f>NA()</f>
        <v>#N/A</v>
      </c>
      <c r="F50" s="170">
        <f>IF(ISNUMBER('実質公債費比率（分子）の構造'!L$53),'実質公債費比率（分子）の構造'!L$53,NA())</f>
        <v>-70</v>
      </c>
      <c r="G50" s="170" t="e">
        <f>NA()</f>
        <v>#N/A</v>
      </c>
      <c r="H50" s="170" t="e">
        <f>NA()</f>
        <v>#N/A</v>
      </c>
      <c r="I50" s="170">
        <f>IF(ISNUMBER('実質公債費比率（分子）の構造'!M$53),'実質公債費比率（分子）の構造'!M$53,NA())</f>
        <v>25</v>
      </c>
      <c r="J50" s="170" t="e">
        <f>NA()</f>
        <v>#N/A</v>
      </c>
      <c r="K50" s="170" t="e">
        <f>NA()</f>
        <v>#N/A</v>
      </c>
      <c r="L50" s="170">
        <f>IF(ISNUMBER('実質公債費比率（分子）の構造'!N$53),'実質公債費比率（分子）の構造'!N$53,NA())</f>
        <v>42</v>
      </c>
      <c r="M50" s="170" t="e">
        <f>NA()</f>
        <v>#N/A</v>
      </c>
      <c r="N50" s="170" t="e">
        <f>NA()</f>
        <v>#N/A</v>
      </c>
      <c r="O50" s="170">
        <f>IF(ISNUMBER('実質公債費比率（分子）の構造'!O$53),'実質公債費比率（分子）の構造'!O$53,NA())</f>
        <v>47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1673</v>
      </c>
      <c r="E56" s="169"/>
      <c r="F56" s="169"/>
      <c r="G56" s="169">
        <f>'将来負担比率（分子）の構造'!J$52</f>
        <v>1517</v>
      </c>
      <c r="H56" s="169"/>
      <c r="I56" s="169"/>
      <c r="J56" s="169">
        <f>'将来負担比率（分子）の構造'!K$52</f>
        <v>1360</v>
      </c>
      <c r="K56" s="169"/>
      <c r="L56" s="169"/>
      <c r="M56" s="169">
        <f>'将来負担比率（分子）の構造'!L$52</f>
        <v>1206</v>
      </c>
      <c r="N56" s="169"/>
      <c r="O56" s="169"/>
      <c r="P56" s="169">
        <f>'将来負担比率（分子）の構造'!M$52</f>
        <v>1060</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11108</v>
      </c>
      <c r="E58" s="169"/>
      <c r="F58" s="169"/>
      <c r="G58" s="169">
        <f>'将来負担比率（分子）の構造'!J$50</f>
        <v>9311</v>
      </c>
      <c r="H58" s="169"/>
      <c r="I58" s="169"/>
      <c r="J58" s="169">
        <f>'将来負担比率（分子）の構造'!K$50</f>
        <v>10429</v>
      </c>
      <c r="K58" s="169"/>
      <c r="L58" s="169"/>
      <c r="M58" s="169">
        <f>'将来負担比率（分子）の構造'!L$50</f>
        <v>11494</v>
      </c>
      <c r="N58" s="169"/>
      <c r="O58" s="169"/>
      <c r="P58" s="169">
        <f>'将来負担比率（分子）の構造'!M$50</f>
        <v>14708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538</v>
      </c>
      <c r="C62" s="169"/>
      <c r="D62" s="169"/>
      <c r="E62" s="169">
        <f>'将来負担比率（分子）の構造'!J$45</f>
        <v>490</v>
      </c>
      <c r="F62" s="169"/>
      <c r="G62" s="169"/>
      <c r="H62" s="169">
        <f>'将来負担比率（分子）の構造'!K$45</f>
        <v>514</v>
      </c>
      <c r="I62" s="169"/>
      <c r="J62" s="169"/>
      <c r="K62" s="169">
        <f>'将来負担比率（分子）の構造'!L$45</f>
        <v>504</v>
      </c>
      <c r="L62" s="169"/>
      <c r="M62" s="169"/>
      <c r="N62" s="169">
        <f>'将来負担比率（分子）の構造'!M$45</f>
        <v>550</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2610</v>
      </c>
      <c r="C64" s="169"/>
      <c r="D64" s="169"/>
      <c r="E64" s="169">
        <f>'将来負担比率（分子）の構造'!J$43</f>
        <v>2439</v>
      </c>
      <c r="F64" s="169"/>
      <c r="G64" s="169"/>
      <c r="H64" s="169">
        <f>'将来負担比率（分子）の構造'!K$43</f>
        <v>2110</v>
      </c>
      <c r="I64" s="169"/>
      <c r="J64" s="169"/>
      <c r="K64" s="169">
        <f>'将来負担比率（分子）の構造'!L$43</f>
        <v>1900</v>
      </c>
      <c r="L64" s="169"/>
      <c r="M64" s="169"/>
      <c r="N64" s="169">
        <f>'将来負担比率（分子）の構造'!M$43</f>
        <v>1710</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t="str">
        <f>'将来負担比率（分子）の構造'!I$41</f>
        <v>-</v>
      </c>
      <c r="C66" s="169"/>
      <c r="D66" s="169"/>
      <c r="E66" s="169" t="str">
        <f>'将来負担比率（分子）の構造'!J$41</f>
        <v>-</v>
      </c>
      <c r="F66" s="169"/>
      <c r="G66" s="169"/>
      <c r="H66" s="169">
        <f>'将来負担比率（分子）の構造'!K$41</f>
        <v>8</v>
      </c>
      <c r="I66" s="169"/>
      <c r="J66" s="169"/>
      <c r="K66" s="169">
        <f>'将来負担比率（分子）の構造'!L$41</f>
        <v>4</v>
      </c>
      <c r="L66" s="169"/>
      <c r="M66" s="169"/>
      <c r="N66" s="169" t="str">
        <f>'将来負担比率（分子）の構造'!M$41</f>
        <v>-</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4355</v>
      </c>
      <c r="C72" s="173">
        <f>基金残高に係る経年分析!G55</f>
        <v>4877</v>
      </c>
      <c r="D72" s="173">
        <f>基金残高に係る経年分析!H55</f>
        <v>5708</v>
      </c>
    </row>
    <row r="73" spans="1:16" x14ac:dyDescent="0.15">
      <c r="A73" s="172" t="s">
        <v>74</v>
      </c>
      <c r="B73" s="173">
        <f>基金残高に係る経年分析!F56</f>
        <v>7</v>
      </c>
      <c r="C73" s="173">
        <f>基金残高に係る経年分析!G56</f>
        <v>7</v>
      </c>
      <c r="D73" s="173">
        <f>基金残高に係る経年分析!H56</f>
        <v>7</v>
      </c>
    </row>
    <row r="74" spans="1:16" x14ac:dyDescent="0.15">
      <c r="A74" s="172" t="s">
        <v>75</v>
      </c>
      <c r="B74" s="173">
        <f>基金残高に係る経年分析!F57</f>
        <v>13300</v>
      </c>
      <c r="C74" s="173">
        <f>基金残高に係る経年分析!G57</f>
        <v>13883</v>
      </c>
      <c r="D74" s="173">
        <f>基金残高に係る経年分析!H57</f>
        <v>14275</v>
      </c>
    </row>
  </sheetData>
  <sheetProtection algorithmName="SHA-512" hashValue="e/qEp+Ahie/3Q+g0I95Ub9lGvqSy0JBHKcUo6WTdZyecDmJNQejh4Kdey955EIqAr9+vQMKf1zpqW+5CCeBnBA==" saltValue="ro3XeksJNo3sEvquYm40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matsumoto-yuuta</cp:lastModifiedBy>
  <cp:lastPrinted>2025-09-09T02:06:36Z</cp:lastPrinted>
  <dcterms:created xsi:type="dcterms:W3CDTF">2025-02-19T05:03:42Z</dcterms:created>
  <dcterms:modified xsi:type="dcterms:W3CDTF">2025-09-26T04:40:03Z</dcterms:modified>
  <cp:category/>
</cp:coreProperties>
</file>