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noki-daisuke\Desktop\"/>
    </mc:Choice>
  </mc:AlternateContent>
  <bookViews>
    <workbookView xWindow="0" yWindow="0" windowWidth="23040" windowHeight="909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<sst xmlns="http://schemas.openxmlformats.org/spreadsheetml/2006/main" count="1140" uniqueCount="581">
  <si>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</si>
  <si>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</si>
  <si>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</si>
  <si>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</si>
  <si>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</si>
  <si>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</si>
  <si>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</si>
  <si>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</si>
  <si>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</si>
  <si>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</si>
  <si>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</si>
  <si>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</si>
  <si>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</si>
  <si>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</si>
  <si>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</si>
  <si>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</si>
  <si>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</si>
  <si>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</si>
  <si>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</si>
  <si>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</si>
  <si>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</si>
  <si>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</si>
  <si>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</si>
  <si>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</si>
  <si>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</si>
  <si>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</si>
  <si>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</si>
  <si>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</si>
  <si>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</si>
  <si>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</si>
  <si>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</si>
  <si>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</si>
  <si>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</si>
  <si>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</si>
  <si>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</si>
  <si>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</si>
  <si>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</si>
  <si>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</si>
  <si>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</si>
  <si>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</si>
  <si>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</si>
  <si>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</si>
  <si>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</si>
  <si>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</si>
  <si>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</si>
  <si>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</si>
  <si>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</si>
  <si>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</si>
  <si>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</si>
  <si>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</si>
  <si>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</si>
  <si>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</si>
  <si>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</si>
  <si>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</si>
  <si>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</si>
  <si>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</si>
  <si>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</si>
  <si>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</si>
  <si>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</si>
  <si>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</si>
  <si>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</si>
  <si>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</si>
  <si>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</si>
  <si>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</si>
  <si>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</si>
  <si>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</si>
  <si>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</si>
  <si>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</si>
  <si>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</si>
  <si>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</si>
  <si>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</si>
  <si>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</si>
  <si>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</si>
  <si>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</si>
  <si>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</si>
  <si>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</si>
  <si>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</si>
  <si>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</si>
  <si>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</si>
  <si>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</si>
  <si>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</si>
  <si>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</si>
  <si>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</si>
  <si>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</si>
  <si>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</si>
  <si>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</si>
  <si>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Ⅱ－０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</si>
  <si>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</si>
  <si>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</si>
  <si>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</si>
  <si>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</si>
  <si>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</si>
  <si>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</si>
  <si>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</si>
  <si>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</si>
  <si>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</si>
  <si>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</si>
  <si>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</si>
  <si>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</si>
  <si>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玄海町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</si>
  <si>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</si>
  <si>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</si>
  <si>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</si>
  <si>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</si>
  <si>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</si>
  <si>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</si>
  <si>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</si>
  <si>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</si>
  <si>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</si>
  <si>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</si>
  <si>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</si>
  <si>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</si>
  <si>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</si>
  <si>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</si>
  <si>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</si>
  <si>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</si>
  <si>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</si>
  <si>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</si>
  <si>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</si>
  <si>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</si>
  <si>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</si>
  <si>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</si>
  <si>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</si>
  <si>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</si>
  <si>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</si>
  <si>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</si>
  <si>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</si>
  <si>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</si>
  <si>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</si>
  <si>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</si>
  <si>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</si>
  <si>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</si>
  <si>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</si>
  <si>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</si>
  <si>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</si>
  <si>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</si>
  <si>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</si>
  <si>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</si>
  <si>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</si>
  <si>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</si>
  <si>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</si>
  <si>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</si>
  <si>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</si>
  <si>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</si>
  <si>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</si>
  <si>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</si>
  <si>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</si>
  <si>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</si>
  <si>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</si>
  <si>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</si>
  <si>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</si>
  <si>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</si>
  <si>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</si>
  <si>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</si>
  <si>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-3.1</t>
    <phoneticPr fontId="5"/>
  </si>
  <si>
    <t>基準財政需要額</t>
    <phoneticPr fontId="25"/>
  </si>
  <si>
    <t>うち日本人(％)</t>
    <phoneticPr fontId="5"/>
  </si>
  <si>
    <t>-3.1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</si>
  <si>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</si>
  <si>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</si>
  <si>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</si>
  <si>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</si>
  <si>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</si>
  <si>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</si>
  <si>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</si>
  <si>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</si>
  <si>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</si>
  <si>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</si>
  <si>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</si>
  <si>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</si>
  <si>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</si>
  <si>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</si>
  <si>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</si>
  <si>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</si>
  <si>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</si>
  <si>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</si>
  <si>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</si>
  <si>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</si>
  <si>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</si>
  <si>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</si>
  <si>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</si>
  <si>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</si>
  <si>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</si>
  <si>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</si>
  <si>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</si>
  <si>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</si>
  <si>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</si>
  <si>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</si>
  <si>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</si>
  <si>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</si>
  <si>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</si>
  <si>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</si>
  <si>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</si>
  <si>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</si>
  <si>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</si>
  <si>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</si>
  <si>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</si>
  <si>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</si>
  <si>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</si>
  <si>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</si>
  <si>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</si>
  <si>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</si>
  <si>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</si>
  <si>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</si>
  <si>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</si>
  <si>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</si>
  <si>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</si>
  <si>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</si>
  <si>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</si>
  <si>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</si>
  <si>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</si>
  <si>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</si>
  <si>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</si>
  <si>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</si>
  <si>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</si>
  <si>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</si>
  <si>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</si>
  <si>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佐賀県玄海町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</si>
  <si>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</si>
  <si>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</si>
  <si>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</si>
  <si>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</si>
  <si>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</si>
  <si>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</si>
  <si>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</si>
  <si>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</si>
  <si>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</si>
  <si>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</si>
  <si>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</si>
  <si>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</si>
  <si>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</si>
  <si>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</si>
  <si>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</si>
  <si>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</si>
  <si>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</si>
  <si>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</si>
  <si>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</si>
  <si>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</si>
  <si>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</si>
  <si>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</si>
  <si>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</si>
  <si>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</si>
  <si>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</si>
  <si>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</si>
  <si>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</si>
  <si>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</si>
  <si>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</si>
  <si>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</si>
  <si>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</si>
  <si>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</si>
  <si>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</si>
  <si>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</si>
  <si>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</si>
  <si>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</si>
  <si>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</si>
  <si>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</si>
  <si>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</si>
  <si>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</si>
  <si>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</si>
  <si>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</si>
  <si>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</si>
  <si>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</si>
  <si>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</si>
  <si>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</si>
  <si>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</si>
  <si>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</si>
  <si>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</si>
  <si>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</si>
  <si>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</si>
  <si>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</si>
  <si>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</si>
  <si>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</si>
  <si>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</si>
  <si>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</si>
  <si>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</si>
  <si>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</si>
  <si>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</si>
  <si>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</si>
  <si>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</si>
  <si>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</si>
  <si>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</si>
  <si>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</si>
  <si>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</si>
  <si>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</si>
  <si>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</si>
  <si>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</si>
  <si>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</si>
  <si>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</si>
  <si>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</si>
  <si>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</si>
  <si>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</si>
  <si>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</si>
  <si>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</si>
  <si>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</si>
  <si>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</si>
  <si>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</si>
  <si>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</si>
  <si>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</si>
  <si>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</si>
  <si>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</si>
  <si>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</si>
  <si>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</si>
  <si>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</si>
  <si>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</si>
  <si>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</si>
  <si>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</si>
  <si>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</si>
  <si>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</si>
  <si>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</si>
  <si>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</si>
  <si>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</si>
  <si>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</si>
  <si>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</si>
  <si>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</si>
  <si>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</si>
  <si>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</si>
  <si>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</si>
  <si>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</si>
  <si>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</si>
  <si>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</si>
  <si>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</si>
  <si>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</si>
  <si>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</si>
  <si>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</si>
  <si>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</si>
  <si>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</si>
  <si>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</si>
  <si>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</si>
  <si>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</si>
  <si>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</si>
  <si>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</si>
  <si>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</si>
  <si>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</si>
  <si>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</si>
  <si>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</si>
  <si>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上水道</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</si>
  <si>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</si>
  <si>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</si>
  <si>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</si>
  <si>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</si>
  <si>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</si>
  <si>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</si>
  <si>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</si>
  <si>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</si>
  <si>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</si>
  <si>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</si>
  <si>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</si>
  <si>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</si>
  <si>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</si>
  <si>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</si>
  <si>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</si>
  <si>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</si>
  <si>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</si>
  <si>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</si>
  <si>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</si>
  <si>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</si>
  <si>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</si>
  <si>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</si>
  <si>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</si>
  <si>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</si>
  <si>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</si>
  <si>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</si>
  <si>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</si>
  <si>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</si>
  <si>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</si>
  <si>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</si>
  <si>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</si>
  <si>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</si>
  <si>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</si>
  <si>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</si>
  <si>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佐賀県玄海町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</si>
  <si>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</si>
  <si>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</si>
  <si>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</si>
  <si>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</si>
  <si>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</si>
  <si>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</si>
  <si>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</si>
  <si>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</si>
  <si>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</si>
  <si>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</si>
  <si>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</si>
  <si>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</si>
  <si>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</si>
  <si>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</si>
  <si>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</si>
  <si>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</si>
  <si>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</si>
  <si>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</si>
  <si>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</si>
  <si>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</si>
  <si>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</si>
  <si>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</si>
  <si>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</si>
  <si>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</si>
  <si>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</si>
  <si>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</si>
  <si>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</si>
  <si>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</si>
  <si>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</si>
  <si>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</si>
  <si>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</si>
  <si>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</si>
  <si>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</si>
  <si>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</si>
  <si>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</si>
  <si>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</si>
  <si>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</si>
  <si>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</si>
  <si>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</si>
  <si>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</si>
  <si>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</si>
  <si>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</si>
  <si>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</si>
  <si>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</si>
  <si>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</si>
  <si>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</si>
  <si>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</si>
  <si>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</si>
  <si>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</si>
  <si>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</si>
  <si>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</si>
  <si>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</si>
  <si>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</si>
  <si>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</si>
  <si>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</si>
  <si>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</si>
  <si>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</si>
  <si>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</si>
  <si>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</si>
  <si>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</si>
  <si>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t>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</si>
  <si>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</si>
  <si>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t>
    <phoneticPr fontId="5"/>
  </si>
  <si>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</si>
  <si>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</si>
  <si>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</si>
  <si>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</si>
  <si>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</si>
  <si>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</si>
  <si>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</si>
  <si>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</si>
  <si>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</si>
  <si>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</si>
  <si>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</si>
  <si>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</si>
  <si>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</si>
  <si>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</si>
  <si>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</si>
  <si>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</si>
  <si>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</si>
  <si>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</si>
  <si>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</si>
  <si>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</si>
  <si>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</si>
  <si>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</si>
  <si>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</si>
  <si>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</si>
  <si>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</si>
  <si>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</si>
  <si>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</si>
  <si>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</si>
  <si>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</si>
  <si>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</si>
  <si>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</si>
  <si>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</si>
  <si>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</si>
  <si>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</si>
  <si>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</si>
  <si>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</si>
  <si>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</si>
  <si>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</si>
  <si>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</si>
  <si>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</si>
  <si>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</si>
  <si>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</si>
  <si>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</si>
  <si>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</si>
  <si>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</si>
  <si>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</si>
  <si>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</si>
  <si>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</si>
  <si>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</si>
  <si>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</si>
  <si>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</si>
  <si>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</si>
  <si>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</si>
  <si>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</si>
  <si>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</si>
  <si>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</si>
  <si>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</si>
  <si>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</si>
  <si>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</si>
  <si>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</si>
  <si>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</si>
  <si>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</si>
  <si>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</si>
  <si>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</si>
  <si>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</si>
  <si>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</si>
  <si>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</si>
  <si>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</si>
  <si>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</si>
  <si>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</si>
  <si>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</si>
  <si>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</si>
  <si>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</si>
  <si>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</si>
  <si>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</si>
  <si>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</si>
  <si>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</si>
  <si>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</si>
  <si>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</si>
  <si>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</si>
  <si>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</si>
  <si>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</si>
  <si>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</si>
  <si>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</si>
  <si>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</si>
  <si>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</si>
  <si>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</si>
  <si>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</si>
  <si>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</si>
  <si>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</si>
  <si>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</si>
  <si>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</si>
  <si>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</si>
  <si>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</si>
  <si>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</si>
  <si>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</si>
  <si>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</si>
  <si>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</si>
  <si>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</si>
  <si>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</si>
  <si>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</si>
  <si>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</si>
  <si>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</si>
  <si>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</si>
  <si>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</si>
  <si>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</si>
  <si>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</si>
  <si>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</si>
  <si>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</si>
  <si>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</si>
  <si>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</si>
  <si>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</si>
  <si>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</si>
  <si>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</si>
  <si>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</si>
  <si>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</si>
  <si>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</si>
  <si>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</si>
  <si>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</si>
  <si>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</si>
  <si>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</si>
  <si>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</si>
  <si>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</si>
  <si>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一般会計</t>
  </si>
  <si>
    <t>国民健康保険特別会計</t>
  </si>
  <si>
    <t>水道事業会計</t>
  </si>
  <si>
    <t>下水道事業特別会計</t>
  </si>
  <si>
    <t>介護保険特別会計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</si>
  <si>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</si>
  <si>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</si>
  <si>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</si>
  <si>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</si>
  <si>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</si>
  <si>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</si>
  <si>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</si>
  <si>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</si>
  <si>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</si>
  <si>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佐賀県後期高齢者医療広域連合(一般会計)</t>
  </si>
  <si>
    <t>佐賀県市町総合事務組合(一般会計)</t>
  </si>
  <si>
    <t>佐賀県後期高齢者医療広域連合(医療)(特別会計)</t>
  </si>
  <si>
    <t>佐賀県市町総合事務組合(交通災害)(特別会計)</t>
  </si>
  <si>
    <t>一般社団法人　玄海町みんなの地域商社</t>
    <rPh sb="0" eb="2">
      <t>イッパン</t>
    </rPh>
    <rPh sb="2" eb="4">
      <t>シャダン</t>
    </rPh>
    <rPh sb="4" eb="6">
      <t>ホウジン</t>
    </rPh>
    <rPh sb="7" eb="10">
      <t>ゲンカイチョウ</t>
    </rPh>
    <rPh sb="14" eb="16">
      <t>チイキ</t>
    </rPh>
    <rPh sb="16" eb="18">
      <t>ショウシャ</t>
    </rPh>
    <phoneticPr fontId="2"/>
  </si>
  <si>
    <t>ふるさと応援寄附金基金</t>
  </si>
  <si>
    <t>公共施設整備基金</t>
    <rPh sb="4" eb="6">
      <t>セイビ</t>
    </rPh>
    <phoneticPr fontId="2"/>
  </si>
  <si>
    <t>電源立地地域対策交付金基金</t>
  </si>
  <si>
    <t>地域づくり基金</t>
  </si>
  <si>
    <t>地域振興基金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</si>
</sst>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51"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30" xfId="8" applyFont="1" applyBorder="1">
      <alignment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4" fillId="0" borderId="31" xfId="8" applyFont="1" applyBorder="1">
      <alignment vertical="center"/>
    </xf>
    <xf numFmtId="0" fontId="24" fillId="0" borderId="42" xfId="8" applyFont="1" applyBorder="1">
      <alignmen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12" xfId="16" applyNumberFormat="1" applyFont="1" applyFill="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167497</c:v>
                </c:pt>
                <c:pt idx="1">
                  <c:v>190274</c:v>
                </c:pt>
                <c:pt idx="2">
                  <c:v>200194</c:v>
                </c:pt>
                <c:pt idx="3">
                  <c:v>196914</c:v>
                </c:pt>
                <c:pt idx="4">
                  <c:v>204757</c:v>
                </c:pt>
              </c:numCache>
            </c:numRef>
          </c:val>
          <c:smooth val="0"/>
          <c:extLst>
            <c:ext xmlns:c16="http://schemas.microsoft.com/office/drawing/2014/chart" uri="{C3380CC4-5D6E-409C-BE32-E72D297353CC}">
              <c16:uniqueId val="{00000000-B772-4535-B160-FDE82905B1B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295493</c:v>
                </c:pt>
                <c:pt idx="1">
                  <c:v>200745</c:v>
                </c:pt>
                <c:pt idx="2">
                  <c:v>100803</c:v>
                </c:pt>
                <c:pt idx="3">
                  <c:v>146514</c:v>
                </c:pt>
                <c:pt idx="4">
                  <c:v>170770</c:v>
                </c:pt>
              </c:numCache>
            </c:numRef>
          </c:val>
          <c:smooth val="0"/>
          <c:extLst>
            <c:ext xmlns:c16="http://schemas.microsoft.com/office/drawing/2014/chart" uri="{C3380CC4-5D6E-409C-BE32-E72D297353CC}">
              <c16:uniqueId val="{00000001-B772-4535-B160-FDE82905B1B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6.82</c:v>
                </c:pt>
                <c:pt idx="1">
                  <c:v>5.6</c:v>
                </c:pt>
                <c:pt idx="2">
                  <c:v>4.8600000000000003</c:v>
                </c:pt>
                <c:pt idx="3">
                  <c:v>11.43</c:v>
                </c:pt>
                <c:pt idx="4">
                  <c:v>8.3699999999999992</c:v>
                </c:pt>
              </c:numCache>
            </c:numRef>
          </c:val>
          <c:extLst>
            <c:ext xmlns:c16="http://schemas.microsoft.com/office/drawing/2014/chart" uri="{C3380CC4-5D6E-409C-BE32-E72D297353CC}">
              <c16:uniqueId val="{00000000-792E-424C-BCAB-23D52E8999A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130.27000000000001</c:v>
                </c:pt>
                <c:pt idx="1">
                  <c:v>100.01</c:v>
                </c:pt>
                <c:pt idx="2">
                  <c:v>114</c:v>
                </c:pt>
                <c:pt idx="3">
                  <c:v>129.24</c:v>
                </c:pt>
                <c:pt idx="4">
                  <c:v>149.81</c:v>
                </c:pt>
              </c:numCache>
            </c:numRef>
          </c:val>
          <c:extLst>
            <c:ext xmlns:c16="http://schemas.microsoft.com/office/drawing/2014/chart" uri="{C3380CC4-5D6E-409C-BE32-E72D297353CC}">
              <c16:uniqueId val="{00000001-792E-424C-BCAB-23D52E8999A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3.9</c:v>
                </c:pt>
                <c:pt idx="1">
                  <c:v>9.3800000000000008</c:v>
                </c:pt>
                <c:pt idx="2">
                  <c:v>7.92</c:v>
                </c:pt>
                <c:pt idx="3">
                  <c:v>15.34</c:v>
                </c:pt>
                <c:pt idx="4">
                  <c:v>12.58</c:v>
                </c:pt>
              </c:numCache>
            </c:numRef>
          </c:val>
          <c:smooth val="0"/>
          <c:extLst>
            <c:ext xmlns:c16="http://schemas.microsoft.com/office/drawing/2014/chart" uri="{C3380CC4-5D6E-409C-BE32-E72D297353CC}">
              <c16:uniqueId val="{00000002-792E-424C-BCAB-23D52E8999A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797-44D4-8BBB-C3766EE1C95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797-44D4-8BBB-C3766EE1C95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797-44D4-8BBB-C3766EE1C95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797-44D4-8BBB-C3766EE1C95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0.02</c:v>
                </c:pt>
                <c:pt idx="4">
                  <c:v>#N/A</c:v>
                </c:pt>
                <c:pt idx="5">
                  <c:v>0.01</c:v>
                </c:pt>
                <c:pt idx="6">
                  <c:v>#N/A</c:v>
                </c:pt>
                <c:pt idx="7">
                  <c:v>0.02</c:v>
                </c:pt>
                <c:pt idx="8">
                  <c:v>#N/A</c:v>
                </c:pt>
                <c:pt idx="9">
                  <c:v>0.02</c:v>
                </c:pt>
              </c:numCache>
            </c:numRef>
          </c:val>
          <c:extLst>
            <c:ext xmlns:c16="http://schemas.microsoft.com/office/drawing/2014/chart" uri="{C3380CC4-5D6E-409C-BE32-E72D297353CC}">
              <c16:uniqueId val="{00000004-1797-44D4-8BBB-C3766EE1C959}"/>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0.28999999999999998</c:v>
                </c:pt>
                <c:pt idx="2">
                  <c:v>#N/A</c:v>
                </c:pt>
                <c:pt idx="3">
                  <c:v>0.53</c:v>
                </c:pt>
                <c:pt idx="4">
                  <c:v>#N/A</c:v>
                </c:pt>
                <c:pt idx="5">
                  <c:v>0.6</c:v>
                </c:pt>
                <c:pt idx="6">
                  <c:v>#N/A</c:v>
                </c:pt>
                <c:pt idx="7">
                  <c:v>0.78</c:v>
                </c:pt>
                <c:pt idx="8">
                  <c:v>#N/A</c:v>
                </c:pt>
                <c:pt idx="9">
                  <c:v>0.61</c:v>
                </c:pt>
              </c:numCache>
            </c:numRef>
          </c:val>
          <c:extLst>
            <c:ext xmlns:c16="http://schemas.microsoft.com/office/drawing/2014/chart" uri="{C3380CC4-5D6E-409C-BE32-E72D297353CC}">
              <c16:uniqueId val="{00000005-1797-44D4-8BBB-C3766EE1C959}"/>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1.41</c:v>
                </c:pt>
              </c:numCache>
            </c:numRef>
          </c:val>
          <c:extLst>
            <c:ext xmlns:c16="http://schemas.microsoft.com/office/drawing/2014/chart" uri="{C3380CC4-5D6E-409C-BE32-E72D297353CC}">
              <c16:uniqueId val="{00000006-1797-44D4-8BBB-C3766EE1C959}"/>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8.99</c:v>
                </c:pt>
                <c:pt idx="2">
                  <c:v>#N/A</c:v>
                </c:pt>
                <c:pt idx="3">
                  <c:v>6.12</c:v>
                </c:pt>
                <c:pt idx="4">
                  <c:v>#N/A</c:v>
                </c:pt>
                <c:pt idx="5">
                  <c:v>4.71</c:v>
                </c:pt>
                <c:pt idx="6">
                  <c:v>#N/A</c:v>
                </c:pt>
                <c:pt idx="7">
                  <c:v>4.63</c:v>
                </c:pt>
                <c:pt idx="8">
                  <c:v>#N/A</c:v>
                </c:pt>
                <c:pt idx="9">
                  <c:v>1.85</c:v>
                </c:pt>
              </c:numCache>
            </c:numRef>
          </c:val>
          <c:extLst>
            <c:ext xmlns:c16="http://schemas.microsoft.com/office/drawing/2014/chart" uri="{C3380CC4-5D6E-409C-BE32-E72D297353CC}">
              <c16:uniqueId val="{00000007-1797-44D4-8BBB-C3766EE1C959}"/>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1.06</c:v>
                </c:pt>
                <c:pt idx="2">
                  <c:v>#N/A</c:v>
                </c:pt>
                <c:pt idx="3">
                  <c:v>1.63</c:v>
                </c:pt>
                <c:pt idx="4">
                  <c:v>#N/A</c:v>
                </c:pt>
                <c:pt idx="5">
                  <c:v>1.1499999999999999</c:v>
                </c:pt>
                <c:pt idx="6">
                  <c:v>#N/A</c:v>
                </c:pt>
                <c:pt idx="7">
                  <c:v>0.51</c:v>
                </c:pt>
                <c:pt idx="8">
                  <c:v>#N/A</c:v>
                </c:pt>
                <c:pt idx="9">
                  <c:v>2.97</c:v>
                </c:pt>
              </c:numCache>
            </c:numRef>
          </c:val>
          <c:extLst>
            <c:ext xmlns:c16="http://schemas.microsoft.com/office/drawing/2014/chart" uri="{C3380CC4-5D6E-409C-BE32-E72D297353CC}">
              <c16:uniqueId val="{00000008-1797-44D4-8BBB-C3766EE1C95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6.82</c:v>
                </c:pt>
                <c:pt idx="2">
                  <c:v>#N/A</c:v>
                </c:pt>
                <c:pt idx="3">
                  <c:v>5.6</c:v>
                </c:pt>
                <c:pt idx="4">
                  <c:v>#N/A</c:v>
                </c:pt>
                <c:pt idx="5">
                  <c:v>4.8499999999999996</c:v>
                </c:pt>
                <c:pt idx="6">
                  <c:v>#N/A</c:v>
                </c:pt>
                <c:pt idx="7">
                  <c:v>11.42</c:v>
                </c:pt>
                <c:pt idx="8">
                  <c:v>#N/A</c:v>
                </c:pt>
                <c:pt idx="9">
                  <c:v>8.36</c:v>
                </c:pt>
              </c:numCache>
            </c:numRef>
          </c:val>
          <c:extLst>
            <c:ext xmlns:c16="http://schemas.microsoft.com/office/drawing/2014/chart" uri="{C3380CC4-5D6E-409C-BE32-E72D297353CC}">
              <c16:uniqueId val="{00000009-1797-44D4-8BBB-C3766EE1C95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205</c:v>
                </c:pt>
                <c:pt idx="5">
                  <c:v>191</c:v>
                </c:pt>
                <c:pt idx="8">
                  <c:v>179</c:v>
                </c:pt>
                <c:pt idx="11">
                  <c:v>172</c:v>
                </c:pt>
                <c:pt idx="14">
                  <c:v>168</c:v>
                </c:pt>
              </c:numCache>
            </c:numRef>
          </c:val>
          <c:extLst>
            <c:ext xmlns:c16="http://schemas.microsoft.com/office/drawing/2014/chart" uri="{C3380CC4-5D6E-409C-BE32-E72D297353CC}">
              <c16:uniqueId val="{00000000-D059-432A-B5E2-EEF76051E55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59-432A-B5E2-EEF76051E55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2-D059-432A-B5E2-EEF76051E55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059-432A-B5E2-EEF76051E55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213</c:v>
                </c:pt>
                <c:pt idx="3">
                  <c:v>220</c:v>
                </c:pt>
                <c:pt idx="6">
                  <c:v>109</c:v>
                </c:pt>
                <c:pt idx="9">
                  <c:v>193</c:v>
                </c:pt>
                <c:pt idx="12">
                  <c:v>206</c:v>
                </c:pt>
              </c:numCache>
            </c:numRef>
          </c:val>
          <c:extLst>
            <c:ext xmlns:c16="http://schemas.microsoft.com/office/drawing/2014/chart" uri="{C3380CC4-5D6E-409C-BE32-E72D297353CC}">
              <c16:uniqueId val="{00000004-D059-432A-B5E2-EEF76051E55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59-432A-B5E2-EEF76051E55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59-432A-B5E2-EEF76051E55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c:v>
                </c:pt>
                <c:pt idx="3">
                  <c:v>0</c:v>
                </c:pt>
                <c:pt idx="6">
                  <c:v>0</c:v>
                </c:pt>
                <c:pt idx="9">
                  <c:v>4</c:v>
                </c:pt>
                <c:pt idx="12">
                  <c:v>4</c:v>
                </c:pt>
              </c:numCache>
            </c:numRef>
          </c:val>
          <c:extLst>
            <c:ext xmlns:c16="http://schemas.microsoft.com/office/drawing/2014/chart" uri="{C3380CC4-5D6E-409C-BE32-E72D297353CC}">
              <c16:uniqueId val="{00000007-D059-432A-B5E2-EEF76051E55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15</c:v>
                </c:pt>
                <c:pt idx="2">
                  <c:v>#N/A</c:v>
                </c:pt>
                <c:pt idx="3">
                  <c:v>#N/A</c:v>
                </c:pt>
                <c:pt idx="4">
                  <c:v>29</c:v>
                </c:pt>
                <c:pt idx="5">
                  <c:v>#N/A</c:v>
                </c:pt>
                <c:pt idx="6">
                  <c:v>#N/A</c:v>
                </c:pt>
                <c:pt idx="7">
                  <c:v>-70</c:v>
                </c:pt>
                <c:pt idx="8">
                  <c:v>#N/A</c:v>
                </c:pt>
                <c:pt idx="9">
                  <c:v>#N/A</c:v>
                </c:pt>
                <c:pt idx="10">
                  <c:v>25</c:v>
                </c:pt>
                <c:pt idx="11">
                  <c:v>#N/A</c:v>
                </c:pt>
                <c:pt idx="12">
                  <c:v>#N/A</c:v>
                </c:pt>
                <c:pt idx="13">
                  <c:v>42</c:v>
                </c:pt>
                <c:pt idx="14">
                  <c:v>#N/A</c:v>
                </c:pt>
              </c:numCache>
            </c:numRef>
          </c:val>
          <c:smooth val="0"/>
          <c:extLst>
            <c:ext xmlns:c16="http://schemas.microsoft.com/office/drawing/2014/chart" uri="{C3380CC4-5D6E-409C-BE32-E72D297353CC}">
              <c16:uniqueId val="{00000008-D059-432A-B5E2-EEF76051E55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1828</c:v>
                </c:pt>
                <c:pt idx="5">
                  <c:v>1673</c:v>
                </c:pt>
                <c:pt idx="8">
                  <c:v>1517</c:v>
                </c:pt>
                <c:pt idx="11">
                  <c:v>1360</c:v>
                </c:pt>
                <c:pt idx="14">
                  <c:v>1206</c:v>
                </c:pt>
              </c:numCache>
            </c:numRef>
          </c:val>
          <c:extLst>
            <c:ext xmlns:c16="http://schemas.microsoft.com/office/drawing/2014/chart" uri="{C3380CC4-5D6E-409C-BE32-E72D297353CC}">
              <c16:uniqueId val="{00000000-4871-4113-B715-FFDCBE19C62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4871-4113-B715-FFDCBE19C62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9575</c:v>
                </c:pt>
                <c:pt idx="5">
                  <c:v>11108</c:v>
                </c:pt>
                <c:pt idx="8">
                  <c:v>9311</c:v>
                </c:pt>
                <c:pt idx="11">
                  <c:v>10429</c:v>
                </c:pt>
                <c:pt idx="14">
                  <c:v>11494</c:v>
                </c:pt>
              </c:numCache>
            </c:numRef>
          </c:val>
          <c:extLst>
            <c:ext xmlns:c16="http://schemas.microsoft.com/office/drawing/2014/chart" uri="{C3380CC4-5D6E-409C-BE32-E72D297353CC}">
              <c16:uniqueId val="{00000002-4871-4113-B715-FFDCBE19C62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871-4113-B715-FFDCBE19C62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871-4113-B715-FFDCBE19C62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871-4113-B715-FFDCBE19C62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535</c:v>
                </c:pt>
                <c:pt idx="3">
                  <c:v>538</c:v>
                </c:pt>
                <c:pt idx="6">
                  <c:v>490</c:v>
                </c:pt>
                <c:pt idx="9">
                  <c:v>514</c:v>
                </c:pt>
                <c:pt idx="12">
                  <c:v>504</c:v>
                </c:pt>
              </c:numCache>
            </c:numRef>
          </c:val>
          <c:extLst>
            <c:ext xmlns:c16="http://schemas.microsoft.com/office/drawing/2014/chart" uri="{C3380CC4-5D6E-409C-BE32-E72D297353CC}">
              <c16:uniqueId val="{00000006-4871-4113-B715-FFDCBE19C62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4871-4113-B715-FFDCBE19C62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2848</c:v>
                </c:pt>
                <c:pt idx="3">
                  <c:v>2610</c:v>
                </c:pt>
                <c:pt idx="6">
                  <c:v>2439</c:v>
                </c:pt>
                <c:pt idx="9">
                  <c:v>2110</c:v>
                </c:pt>
                <c:pt idx="12">
                  <c:v>1900</c:v>
                </c:pt>
              </c:numCache>
            </c:numRef>
          </c:val>
          <c:extLst>
            <c:ext xmlns:c16="http://schemas.microsoft.com/office/drawing/2014/chart" uri="{C3380CC4-5D6E-409C-BE32-E72D297353CC}">
              <c16:uniqueId val="{00000008-4871-4113-B715-FFDCBE19C62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871-4113-B715-FFDCBE19C62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0</c:v>
                </c:pt>
                <c:pt idx="3">
                  <c:v>0</c:v>
                </c:pt>
                <c:pt idx="6">
                  <c:v>0</c:v>
                </c:pt>
                <c:pt idx="9">
                  <c:v>8</c:v>
                </c:pt>
                <c:pt idx="12">
                  <c:v>4</c:v>
                </c:pt>
              </c:numCache>
            </c:numRef>
          </c:val>
          <c:extLst>
            <c:ext xmlns:c16="http://schemas.microsoft.com/office/drawing/2014/chart" uri="{C3380CC4-5D6E-409C-BE32-E72D297353CC}">
              <c16:uniqueId val="{0000000A-4871-4113-B715-FFDCBE19C62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871-4113-B715-FFDCBE19C62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4050</c:v>
                </c:pt>
                <c:pt idx="1">
                  <c:v>4355</c:v>
                </c:pt>
                <c:pt idx="2">
                  <c:v>4877</c:v>
                </c:pt>
              </c:numCache>
            </c:numRef>
          </c:val>
          <c:extLst>
            <c:ext xmlns:c16="http://schemas.microsoft.com/office/drawing/2014/chart" uri="{C3380CC4-5D6E-409C-BE32-E72D297353CC}">
              <c16:uniqueId val="{00000000-1CAD-4A0F-93B2-630C50B414C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7</c:v>
                </c:pt>
                <c:pt idx="1">
                  <c:v>7</c:v>
                </c:pt>
                <c:pt idx="2">
                  <c:v>7</c:v>
                </c:pt>
              </c:numCache>
            </c:numRef>
          </c:val>
          <c:extLst>
            <c:ext xmlns:c16="http://schemas.microsoft.com/office/drawing/2014/chart" uri="{C3380CC4-5D6E-409C-BE32-E72D297353CC}">
              <c16:uniqueId val="{00000001-1CAD-4A0F-93B2-630C50B414C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11851</c:v>
                </c:pt>
                <c:pt idx="1">
                  <c:v>13300</c:v>
                </c:pt>
                <c:pt idx="2">
                  <c:v>13883</c:v>
                </c:pt>
              </c:numCache>
            </c:numRef>
          </c:val>
          <c:extLst>
            <c:ext xmlns:c16="http://schemas.microsoft.com/office/drawing/2014/chart" uri="{C3380CC4-5D6E-409C-BE32-E72D297353CC}">
              <c16:uniqueId val="{00000002-1CAD-4A0F-93B2-630C50B414C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佐賀県玄海町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元利償還金が令和３年度から開始しており令和５年度までの３年間で償還完了を予定している。</a:t>
          </a:r>
        </a:p>
        <a:p>
          <a:r>
            <a:rPr kumimoji="1" lang="ja-JP" altLang="en-US" sz="1400">
              <a:latin typeface="ＭＳ ゴシック" pitchFamily="49" charset="-128"/>
              <a:ea typeface="ＭＳ ゴシック" pitchFamily="49" charset="-128"/>
            </a:rPr>
            <a:t>　今後とも電源関係の交付金や公共施設整備基金等を活用し、新規の起債が必要とならないように適切な財政運営に努める。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減債基金積立不足算定額については特にないので今後とも不足がでないように努める。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佐賀県玄海町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一般会計等に係る地方債については、令和３年度から令和５年度の３年間での償還を予定している。また、それ以外の高額な起債や債務負担行為は無く、将来負担額はほぼ横ばいである。</a:t>
          </a:r>
        </a:p>
        <a:p>
          <a:r>
            <a:rPr kumimoji="1" lang="ja-JP" altLang="en-US" sz="1400">
              <a:latin typeface="ＭＳ ゴシック" pitchFamily="49" charset="-128"/>
              <a:ea typeface="ＭＳ ゴシック" pitchFamily="49" charset="-128"/>
            </a:rPr>
            <a:t>　今後とも、将来世代への負担とならないような財政運営に努める。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佐賀県玄海町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財政調整基金に５２２百万円積み立てて、取崩は行わなかった。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基金全体としては、１，１１３百万円取り崩したが、財政調整基金及び公共施設整備基金に係る積立金の増額により、令和３年度と比べて１，１０５百万円増となっている。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種基金については、将来の財源不足へ対応するため、また、公共施設の長寿命化、地域振興や地域福祉の向上等を目的とする積立て、普通建設事業等へ活用するための取り崩しを行っている。今後の施設の大規模改修等歳出の増大に備えて積極的に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寄附金基金：ふるさと玄海町のまちづくりを応援するために贈られた寄附金を財源として、寄附者のまちづくりに対する意向を具体化することにより、多様な人々の参加による個性と活力のあるふるさとづくりを推進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・公共施設整備基金：町内の公共施設を整備し、町民の福祉の向上を図る。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・電源立地地域対策交付金基金：公共用施設の整備を図り、企業導入及び産業の近代化を推進し、地域住民の福祉の向上を図る。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・地域づくり基金：自ら考え、自ら行う地域づくりを推進する。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・地域振興基金：明るい活力ある地域振興を推進し、地域住民の福祉の増進を図る。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ふるさと応援寄付金基金及び公共施設整備基金の増額による。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ふるさと応援寄付金基金を積極的に活用していく。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電源立地地域対策交付金基金を有効的に活用し、一般財源の負担を減らしていく。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令和４年度末の基金残高は、４，８７７百万円となっており、前年度から５２２百万円の増加となっている。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令和３年度と同様に積立のみで取崩が無かったため、増額となっている。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短期的には固定資産税等により増額するものの、中長期的には減少していくと見込んでいる。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突発的な災害への対応や、年度間の財源の不均衡の調整など健全な財政運営を図るため、一定基準を設けた上で計画的な運用を行っていく。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平成３０年度から変動なしとなっている。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今後は、利子分を積み立てる予定。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佐賀県玄海町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5,130
5,119
35.92
9,777,290
9,325,518
272,377
3,255,295
3,900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固定資産税の税収により類似団体平均を大幅に上回る税収があるため、１．１８となっているが、今後は人口減少・高齢化の進行により住民税の減少に加えて固定資産税の減少も見込まれるので、税の徴収強化等による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71261</xdr:rowOff>
    </xdr:to>
    <xdr:cxnSp macro="">
      <xdr:nvCxnSpPr>
        <xdr:cNvPr id="63" name="直線コネクタ 62"/>
        <xdr:cNvCxnSpPr/>
      </xdr:nvCxnSpPr>
      <xdr:spPr>
        <a:xfrm flipV="1">
          <a:off x="4953000" y="6207478"/>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43338</xdr:rowOff>
    </xdr:from>
    <xdr:ext cx="762000" cy="259045"/>
    <xdr:sp macro="" textlink="">
      <xdr:nvSpPr>
        <xdr:cNvPr id="64"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71261</xdr:rowOff>
    </xdr:from>
    <xdr:to>
      <xdr:col>24</xdr:col>
      <xdr:colOff>12700</xdr:colOff>
      <xdr:row>44</xdr:row>
      <xdr:rowOff>71261</xdr:rowOff>
    </xdr:to>
    <xdr:cxnSp macro="">
      <xdr:nvCxnSpPr>
        <xdr:cNvPr id="65" name="直線コネクタ 64"/>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6" name="財政力最大値テキスト"/>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7" name="直線コネクタ 66"/>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35</xdr:row>
      <xdr:rowOff>59267</xdr:rowOff>
    </xdr:from>
    <xdr:to>
      <xdr:col>23</xdr:col>
      <xdr:colOff>133350</xdr:colOff>
      <xdr:row>36</xdr:row>
      <xdr:rowOff>35278</xdr:rowOff>
    </xdr:to>
    <xdr:cxnSp macro="">
      <xdr:nvCxnSpPr>
        <xdr:cNvPr id="68" name="直線コネクタ 67"/>
        <xdr:cNvCxnSpPr/>
      </xdr:nvCxnSpPr>
      <xdr:spPr>
        <a:xfrm>
          <a:off x="4114800" y="6060017"/>
          <a:ext cx="8382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147760</xdr:rowOff>
    </xdr:from>
    <xdr:ext cx="762000" cy="259045"/>
    <xdr:sp macro="" textlink="">
      <xdr:nvSpPr>
        <xdr:cNvPr id="69" name="財政力平均値テキスト"/>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35</xdr:row>
      <xdr:rowOff>59267</xdr:rowOff>
    </xdr:from>
    <xdr:to>
      <xdr:col>19</xdr:col>
      <xdr:colOff>133350</xdr:colOff>
      <xdr:row>35</xdr:row>
      <xdr:rowOff>126295</xdr:rowOff>
    </xdr:to>
    <xdr:cxnSp macro="">
      <xdr:nvCxnSpPr>
        <xdr:cNvPr id="71" name="直線コネクタ 70"/>
        <xdr:cNvCxnSpPr/>
      </xdr:nvCxnSpPr>
      <xdr:spPr>
        <a:xfrm flipV="1">
          <a:off x="3225800" y="6060017"/>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73" name="テキスト ボックス 72"/>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35</xdr:row>
      <xdr:rowOff>126295</xdr:rowOff>
    </xdr:from>
    <xdr:to>
      <xdr:col>15</xdr:col>
      <xdr:colOff>82550</xdr:colOff>
      <xdr:row>36</xdr:row>
      <xdr:rowOff>88900</xdr:rowOff>
    </xdr:to>
    <xdr:cxnSp macro="">
      <xdr:nvCxnSpPr>
        <xdr:cNvPr id="74" name="直線コネクタ 73"/>
        <xdr:cNvCxnSpPr/>
      </xdr:nvCxnSpPr>
      <xdr:spPr>
        <a:xfrm flipV="1">
          <a:off x="2336800" y="6127045"/>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77205</xdr:rowOff>
    </xdr:from>
    <xdr:ext cx="762000" cy="259045"/>
    <xdr:sp macro="" textlink="">
      <xdr:nvSpPr>
        <xdr:cNvPr id="76" name="テキスト ボックス 75"/>
        <xdr:cNvSpPr txBox="1"/>
      </xdr:nvSpPr>
      <xdr:spPr>
        <a:xfrm>
          <a:off x="2844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88900</xdr:rowOff>
    </xdr:from>
    <xdr:to>
      <xdr:col>11</xdr:col>
      <xdr:colOff>31750</xdr:colOff>
      <xdr:row>37</xdr:row>
      <xdr:rowOff>105128</xdr:rowOff>
    </xdr:to>
    <xdr:cxnSp macro="">
      <xdr:nvCxnSpPr>
        <xdr:cNvPr id="77" name="直線コネクタ 76"/>
        <xdr:cNvCxnSpPr/>
      </xdr:nvCxnSpPr>
      <xdr:spPr>
        <a:xfrm flipV="1">
          <a:off x="1447800" y="6261100"/>
          <a:ext cx="8890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162278</xdr:rowOff>
    </xdr:from>
    <xdr:to>
      <xdr:col>11</xdr:col>
      <xdr:colOff>82550</xdr:colOff>
      <xdr:row>43</xdr:row>
      <xdr:rowOff>92428</xdr:rowOff>
    </xdr:to>
    <xdr:sp macro="" textlink="">
      <xdr:nvSpPr>
        <xdr:cNvPr id="78" name="フローチャート: 判断 77"/>
        <xdr:cNvSpPr/>
      </xdr:nvSpPr>
      <xdr:spPr>
        <a:xfrm>
          <a:off x="2286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77205</xdr:rowOff>
    </xdr:from>
    <xdr:ext cx="762000" cy="259045"/>
    <xdr:sp macro="" textlink="">
      <xdr:nvSpPr>
        <xdr:cNvPr id="79" name="テキスト ボックス 78"/>
        <xdr:cNvSpPr txBox="1"/>
      </xdr:nvSpPr>
      <xdr:spPr>
        <a:xfrm>
          <a:off x="1955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1" name="テキスト ボックス 80"/>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35</xdr:row>
      <xdr:rowOff>155928</xdr:rowOff>
    </xdr:from>
    <xdr:to>
      <xdr:col>23</xdr:col>
      <xdr:colOff>184150</xdr:colOff>
      <xdr:row>36</xdr:row>
      <xdr:rowOff>86078</xdr:rowOff>
    </xdr:to>
    <xdr:sp macro="" textlink="">
      <xdr:nvSpPr>
        <xdr:cNvPr id="87" name="楕円 86"/>
        <xdr:cNvSpPr/>
      </xdr:nvSpPr>
      <xdr:spPr>
        <a:xfrm>
          <a:off x="4902200" y="615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77205</xdr:rowOff>
    </xdr:from>
    <xdr:ext cx="762000" cy="259045"/>
    <xdr:sp macro="" textlink="">
      <xdr:nvSpPr>
        <xdr:cNvPr id="88" name="財政力該当値テキスト"/>
        <xdr:cNvSpPr txBox="1"/>
      </xdr:nvSpPr>
      <xdr:spPr>
        <a:xfrm>
          <a:off x="5041900" y="607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8467</xdr:rowOff>
    </xdr:from>
    <xdr:to>
      <xdr:col>19</xdr:col>
      <xdr:colOff>184150</xdr:colOff>
      <xdr:row>35</xdr:row>
      <xdr:rowOff>110067</xdr:rowOff>
    </xdr:to>
    <xdr:sp macro="" textlink="">
      <xdr:nvSpPr>
        <xdr:cNvPr id="89" name="楕円 88"/>
        <xdr:cNvSpPr/>
      </xdr:nvSpPr>
      <xdr:spPr>
        <a:xfrm>
          <a:off x="4064000" y="600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33</xdr:row>
      <xdr:rowOff>120244</xdr:rowOff>
    </xdr:from>
    <xdr:ext cx="736600" cy="259045"/>
    <xdr:sp macro="" textlink="">
      <xdr:nvSpPr>
        <xdr:cNvPr id="90" name="テキスト ボックス 89"/>
        <xdr:cNvSpPr txBox="1"/>
      </xdr:nvSpPr>
      <xdr:spPr>
        <a:xfrm>
          <a:off x="3733800" y="5778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75495</xdr:rowOff>
    </xdr:from>
    <xdr:to>
      <xdr:col>15</xdr:col>
      <xdr:colOff>133350</xdr:colOff>
      <xdr:row>36</xdr:row>
      <xdr:rowOff>5645</xdr:rowOff>
    </xdr:to>
    <xdr:sp macro="" textlink="">
      <xdr:nvSpPr>
        <xdr:cNvPr id="91" name="楕円 90"/>
        <xdr:cNvSpPr/>
      </xdr:nvSpPr>
      <xdr:spPr>
        <a:xfrm>
          <a:off x="3175000" y="607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15822</xdr:rowOff>
    </xdr:from>
    <xdr:ext cx="762000" cy="259045"/>
    <xdr:sp macro="" textlink="">
      <xdr:nvSpPr>
        <xdr:cNvPr id="92" name="テキスト ボックス 91"/>
        <xdr:cNvSpPr txBox="1"/>
      </xdr:nvSpPr>
      <xdr:spPr>
        <a:xfrm>
          <a:off x="2844800" y="5845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38100</xdr:rowOff>
    </xdr:from>
    <xdr:to>
      <xdr:col>11</xdr:col>
      <xdr:colOff>82550</xdr:colOff>
      <xdr:row>36</xdr:row>
      <xdr:rowOff>139700</xdr:rowOff>
    </xdr:to>
    <xdr:sp macro="" textlink="">
      <xdr:nvSpPr>
        <xdr:cNvPr id="93" name="楕円 92"/>
        <xdr:cNvSpPr/>
      </xdr:nvSpPr>
      <xdr:spPr>
        <a:xfrm>
          <a:off x="2286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149877</xdr:rowOff>
    </xdr:from>
    <xdr:ext cx="762000" cy="259045"/>
    <xdr:sp macro="" textlink="">
      <xdr:nvSpPr>
        <xdr:cNvPr id="94" name="テキスト ボックス 93"/>
        <xdr:cNvSpPr txBox="1"/>
      </xdr:nvSpPr>
      <xdr:spPr>
        <a:xfrm>
          <a:off x="1955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54328</xdr:rowOff>
    </xdr:from>
    <xdr:to>
      <xdr:col>7</xdr:col>
      <xdr:colOff>31750</xdr:colOff>
      <xdr:row>37</xdr:row>
      <xdr:rowOff>155928</xdr:rowOff>
    </xdr:to>
    <xdr:sp macro="" textlink="">
      <xdr:nvSpPr>
        <xdr:cNvPr id="95" name="楕円 94"/>
        <xdr:cNvSpPr/>
      </xdr:nvSpPr>
      <xdr:spPr>
        <a:xfrm>
          <a:off x="1397000" y="639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166105</xdr:rowOff>
    </xdr:from>
    <xdr:ext cx="762000" cy="259045"/>
    <xdr:sp macro="" textlink="">
      <xdr:nvSpPr>
        <xdr:cNvPr id="96" name="テキスト ボックス 95"/>
        <xdr:cNvSpPr txBox="1"/>
      </xdr:nvSpPr>
      <xdr:spPr>
        <a:xfrm>
          <a:off x="1066800" y="616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財政規模に占める固定資産税の割合が大きく、令和元年度以降の固定資産税の減少が経常収支比率の変動に影響している。</a:t>
          </a:r>
        </a:p>
        <a:p>
          <a:r>
            <a:rPr kumimoji="1" lang="ja-JP" altLang="en-US" sz="1300">
              <a:latin typeface="ＭＳ Ｐゴシック" panose="020B0600070205080204" pitchFamily="50" charset="-128"/>
              <a:ea typeface="ＭＳ Ｐゴシック" panose="020B0600070205080204" pitchFamily="50" charset="-128"/>
            </a:rPr>
            <a:t>　経常収支比率は７０％程度が適正水準とされているため、今後も引き続き行政改革を進め、事務事業や組織の効率化を図り、経常経費の削減に努める。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1270</xdr:rowOff>
    </xdr:from>
    <xdr:to>
      <xdr:col>23</xdr:col>
      <xdr:colOff>133350</xdr:colOff>
      <xdr:row>66</xdr:row>
      <xdr:rowOff>164592</xdr:rowOff>
    </xdr:to>
    <xdr:cxnSp macro="">
      <xdr:nvCxnSpPr>
        <xdr:cNvPr id="124" name="直線コネクタ 123"/>
        <xdr:cNvCxnSpPr/>
      </xdr:nvCxnSpPr>
      <xdr:spPr>
        <a:xfrm flipV="1">
          <a:off x="4953000" y="10288270"/>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136669</xdr:rowOff>
    </xdr:from>
    <xdr:ext cx="762000" cy="259045"/>
    <xdr:sp macro="" textlink="">
      <xdr:nvSpPr>
        <xdr:cNvPr id="125" name="財政構造の弾力性最小値テキスト"/>
        <xdr:cNvSpPr txBox="1"/>
      </xdr:nvSpPr>
      <xdr:spPr>
        <a:xfrm>
          <a:off x="5041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164592</xdr:rowOff>
    </xdr:from>
    <xdr:to>
      <xdr:col>24</xdr:col>
      <xdr:colOff>12700</xdr:colOff>
      <xdr:row>66</xdr:row>
      <xdr:rowOff>164592</xdr:rowOff>
    </xdr:to>
    <xdr:cxnSp macro="">
      <xdr:nvCxnSpPr>
        <xdr:cNvPr id="126" name="直線コネクタ 125"/>
        <xdr:cNvCxnSpPr/>
      </xdr:nvCxnSpPr>
      <xdr:spPr>
        <a:xfrm>
          <a:off x="4864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87647</xdr:rowOff>
    </xdr:from>
    <xdr:ext cx="762000" cy="259045"/>
    <xdr:sp macro="" textlink="">
      <xdr:nvSpPr>
        <xdr:cNvPr id="127" name="財政構造の弾力性最大値テキスト"/>
        <xdr:cNvSpPr txBox="1"/>
      </xdr:nvSpPr>
      <xdr:spPr>
        <a:xfrm>
          <a:off x="5041900" y="1003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1270</xdr:rowOff>
    </xdr:from>
    <xdr:to>
      <xdr:col>24</xdr:col>
      <xdr:colOff>12700</xdr:colOff>
      <xdr:row>60</xdr:row>
      <xdr:rowOff>1270</xdr:rowOff>
    </xdr:to>
    <xdr:cxnSp macro="">
      <xdr:nvCxnSpPr>
        <xdr:cNvPr id="128" name="直線コネクタ 127"/>
        <xdr:cNvCxnSpPr/>
      </xdr:nvCxnSpPr>
      <xdr:spPr>
        <a:xfrm>
          <a:off x="4864100" y="1028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1016</xdr:rowOff>
    </xdr:from>
    <xdr:to>
      <xdr:col>23</xdr:col>
      <xdr:colOff>133350</xdr:colOff>
      <xdr:row>63</xdr:row>
      <xdr:rowOff>17780</xdr:rowOff>
    </xdr:to>
    <xdr:cxnSp macro="">
      <xdr:nvCxnSpPr>
        <xdr:cNvPr id="129" name="直線コネクタ 128"/>
        <xdr:cNvCxnSpPr/>
      </xdr:nvCxnSpPr>
      <xdr:spPr>
        <a:xfrm>
          <a:off x="4114800" y="10630916"/>
          <a:ext cx="8382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168419</xdr:rowOff>
    </xdr:from>
    <xdr:ext cx="762000" cy="259045"/>
    <xdr:sp macro="" textlink="">
      <xdr:nvSpPr>
        <xdr:cNvPr id="130" name="財政構造の弾力性平均値テキスト"/>
        <xdr:cNvSpPr txBox="1"/>
      </xdr:nvSpPr>
      <xdr:spPr>
        <a:xfrm>
          <a:off x="5041900" y="10798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24892</xdr:rowOff>
    </xdr:from>
    <xdr:to>
      <xdr:col>23</xdr:col>
      <xdr:colOff>184150</xdr:colOff>
      <xdr:row>63</xdr:row>
      <xdr:rowOff>126492</xdr:rowOff>
    </xdr:to>
    <xdr:sp macro="" textlink="">
      <xdr:nvSpPr>
        <xdr:cNvPr id="131" name="フローチャート: 判断 130"/>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141224</xdr:rowOff>
    </xdr:from>
    <xdr:to>
      <xdr:col>19</xdr:col>
      <xdr:colOff>133350</xdr:colOff>
      <xdr:row>62</xdr:row>
      <xdr:rowOff>1016</xdr:rowOff>
    </xdr:to>
    <xdr:cxnSp macro="">
      <xdr:nvCxnSpPr>
        <xdr:cNvPr id="132" name="直線コネクタ 131"/>
        <xdr:cNvCxnSpPr/>
      </xdr:nvCxnSpPr>
      <xdr:spPr>
        <a:xfrm>
          <a:off x="3225800" y="10428224"/>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3" name="フローチャート: 判断 132"/>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128287</xdr:rowOff>
    </xdr:from>
    <xdr:ext cx="736600" cy="259045"/>
    <xdr:sp macro="" textlink="">
      <xdr:nvSpPr>
        <xdr:cNvPr id="134" name="テキスト ボックス 133"/>
        <xdr:cNvSpPr txBox="1"/>
      </xdr:nvSpPr>
      <xdr:spPr>
        <a:xfrm>
          <a:off x="3733800" y="1075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165608</xdr:rowOff>
    </xdr:from>
    <xdr:to>
      <xdr:col>15</xdr:col>
      <xdr:colOff>82550</xdr:colOff>
      <xdr:row>60</xdr:row>
      <xdr:rowOff>141224</xdr:rowOff>
    </xdr:to>
    <xdr:cxnSp macro="">
      <xdr:nvCxnSpPr>
        <xdr:cNvPr id="135" name="直線コネクタ 134"/>
        <xdr:cNvCxnSpPr/>
      </xdr:nvCxnSpPr>
      <xdr:spPr>
        <a:xfrm>
          <a:off x="2336800" y="10109708"/>
          <a:ext cx="889000" cy="3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49022</xdr:rowOff>
    </xdr:from>
    <xdr:to>
      <xdr:col>15</xdr:col>
      <xdr:colOff>133350</xdr:colOff>
      <xdr:row>63</xdr:row>
      <xdr:rowOff>150622</xdr:rowOff>
    </xdr:to>
    <xdr:sp macro="" textlink="">
      <xdr:nvSpPr>
        <xdr:cNvPr id="136" name="フローチャート: 判断 135"/>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135399</xdr:rowOff>
    </xdr:from>
    <xdr:ext cx="762000" cy="259045"/>
    <xdr:sp macro="" textlink="">
      <xdr:nvSpPr>
        <xdr:cNvPr id="137" name="テキスト ボックス 136"/>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165608</xdr:rowOff>
    </xdr:from>
    <xdr:to>
      <xdr:col>11</xdr:col>
      <xdr:colOff>31750</xdr:colOff>
      <xdr:row>65</xdr:row>
      <xdr:rowOff>41656</xdr:rowOff>
    </xdr:to>
    <xdr:cxnSp macro="">
      <xdr:nvCxnSpPr>
        <xdr:cNvPr id="138" name="直線コネクタ 137"/>
        <xdr:cNvCxnSpPr/>
      </xdr:nvCxnSpPr>
      <xdr:spPr>
        <a:xfrm flipV="1">
          <a:off x="1447800" y="10109708"/>
          <a:ext cx="889000" cy="107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92456</xdr:rowOff>
    </xdr:from>
    <xdr:to>
      <xdr:col>11</xdr:col>
      <xdr:colOff>82550</xdr:colOff>
      <xdr:row>64</xdr:row>
      <xdr:rowOff>22606</xdr:rowOff>
    </xdr:to>
    <xdr:sp macro="" textlink="">
      <xdr:nvSpPr>
        <xdr:cNvPr id="139" name="フローチャート: 判断 138"/>
        <xdr:cNvSpPr/>
      </xdr:nvSpPr>
      <xdr:spPr>
        <a:xfrm>
          <a:off x="2286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7383</xdr:rowOff>
    </xdr:from>
    <xdr:ext cx="762000" cy="259045"/>
    <xdr:sp macro="" textlink="">
      <xdr:nvSpPr>
        <xdr:cNvPr id="140" name="テキスト ボックス 139"/>
        <xdr:cNvSpPr txBox="1"/>
      </xdr:nvSpPr>
      <xdr:spPr>
        <a:xfrm>
          <a:off x="1955800" y="1098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1" name="フローチャート: 判断 140"/>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23131</xdr:rowOff>
    </xdr:from>
    <xdr:ext cx="762000" cy="259045"/>
    <xdr:sp macro="" textlink="">
      <xdr:nvSpPr>
        <xdr:cNvPr id="142" name="テキスト ボックス 141"/>
        <xdr:cNvSpPr txBox="1"/>
      </xdr:nvSpPr>
      <xdr:spPr>
        <a:xfrm>
          <a:off x="1066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48" name="楕円 147"/>
        <xdr:cNvSpPr/>
      </xdr:nvSpPr>
      <xdr:spPr>
        <a:xfrm>
          <a:off x="49022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154957</xdr:rowOff>
    </xdr:from>
    <xdr:ext cx="762000" cy="259045"/>
    <xdr:sp macro="" textlink="">
      <xdr:nvSpPr>
        <xdr:cNvPr id="149" name="財政構造の弾力性該当値テキスト"/>
        <xdr:cNvSpPr txBox="1"/>
      </xdr:nvSpPr>
      <xdr:spPr>
        <a:xfrm>
          <a:off x="50419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121666</xdr:rowOff>
    </xdr:from>
    <xdr:to>
      <xdr:col>19</xdr:col>
      <xdr:colOff>184150</xdr:colOff>
      <xdr:row>62</xdr:row>
      <xdr:rowOff>51816</xdr:rowOff>
    </xdr:to>
    <xdr:sp macro="" textlink="">
      <xdr:nvSpPr>
        <xdr:cNvPr id="150" name="楕円 149"/>
        <xdr:cNvSpPr/>
      </xdr:nvSpPr>
      <xdr:spPr>
        <a:xfrm>
          <a:off x="4064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61993</xdr:rowOff>
    </xdr:from>
    <xdr:ext cx="736600" cy="259045"/>
    <xdr:sp macro="" textlink="">
      <xdr:nvSpPr>
        <xdr:cNvPr id="151" name="テキスト ボックス 150"/>
        <xdr:cNvSpPr txBox="1"/>
      </xdr:nvSpPr>
      <xdr:spPr>
        <a:xfrm>
          <a:off x="3733800" y="1034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90424</xdr:rowOff>
    </xdr:from>
    <xdr:to>
      <xdr:col>15</xdr:col>
      <xdr:colOff>133350</xdr:colOff>
      <xdr:row>61</xdr:row>
      <xdr:rowOff>20574</xdr:rowOff>
    </xdr:to>
    <xdr:sp macro="" textlink="">
      <xdr:nvSpPr>
        <xdr:cNvPr id="152" name="楕円 151"/>
        <xdr:cNvSpPr/>
      </xdr:nvSpPr>
      <xdr:spPr>
        <a:xfrm>
          <a:off x="3175000" y="10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30751</xdr:rowOff>
    </xdr:from>
    <xdr:ext cx="762000" cy="259045"/>
    <xdr:sp macro="" textlink="">
      <xdr:nvSpPr>
        <xdr:cNvPr id="153" name="テキスト ボックス 152"/>
        <xdr:cNvSpPr txBox="1"/>
      </xdr:nvSpPr>
      <xdr:spPr>
        <a:xfrm>
          <a:off x="2844800" y="1014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114808</xdr:rowOff>
    </xdr:from>
    <xdr:to>
      <xdr:col>11</xdr:col>
      <xdr:colOff>82550</xdr:colOff>
      <xdr:row>59</xdr:row>
      <xdr:rowOff>44958</xdr:rowOff>
    </xdr:to>
    <xdr:sp macro="" textlink="">
      <xdr:nvSpPr>
        <xdr:cNvPr id="154" name="楕円 153"/>
        <xdr:cNvSpPr/>
      </xdr:nvSpPr>
      <xdr:spPr>
        <a:xfrm>
          <a:off x="2286000" y="1005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55135</xdr:rowOff>
    </xdr:from>
    <xdr:ext cx="762000" cy="259045"/>
    <xdr:sp macro="" textlink="">
      <xdr:nvSpPr>
        <xdr:cNvPr id="155" name="テキスト ボックス 154"/>
        <xdr:cNvSpPr txBox="1"/>
      </xdr:nvSpPr>
      <xdr:spPr>
        <a:xfrm>
          <a:off x="1955800" y="982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162306</xdr:rowOff>
    </xdr:from>
    <xdr:to>
      <xdr:col>7</xdr:col>
      <xdr:colOff>31750</xdr:colOff>
      <xdr:row>65</xdr:row>
      <xdr:rowOff>92456</xdr:rowOff>
    </xdr:to>
    <xdr:sp macro="" textlink="">
      <xdr:nvSpPr>
        <xdr:cNvPr id="156" name="楕円 155"/>
        <xdr:cNvSpPr/>
      </xdr:nvSpPr>
      <xdr:spPr>
        <a:xfrm>
          <a:off x="1397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77233</xdr:rowOff>
    </xdr:from>
    <xdr:ext cx="762000" cy="259045"/>
    <xdr:sp macro="" textlink="">
      <xdr:nvSpPr>
        <xdr:cNvPr id="157" name="テキスト ボックス 156"/>
        <xdr:cNvSpPr txBox="1"/>
      </xdr:nvSpPr>
      <xdr:spPr>
        <a:xfrm>
          <a:off x="1066800" y="1122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[614,734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前年度から１９，４４１円増。</a:t>
          </a:r>
        </a:p>
        <a:p>
          <a:r>
            <a:rPr kumimoji="1" lang="ja-JP" altLang="en-US" sz="1300">
              <a:latin typeface="ＭＳ Ｐゴシック" panose="020B0600070205080204" pitchFamily="50" charset="-128"/>
              <a:ea typeface="ＭＳ Ｐゴシック" panose="020B0600070205080204" pitchFamily="50" charset="-128"/>
            </a:rPr>
            <a:t>　類似団体平均に比べ高くなっているのは、主に物件費を要因としており、保有する公共施設数が多く、その維持管理費用がかかっているためである。</a:t>
          </a:r>
        </a:p>
        <a:p>
          <a:r>
            <a:rPr kumimoji="1" lang="ja-JP" altLang="en-US" sz="1300">
              <a:latin typeface="ＭＳ Ｐゴシック" panose="020B0600070205080204" pitchFamily="50" charset="-128"/>
              <a:ea typeface="ＭＳ Ｐゴシック" panose="020B0600070205080204" pitchFamily="50" charset="-128"/>
            </a:rPr>
            <a:t>　経費削減や事務作業の見直し、取捨選択により費用増加の抑制に努める。</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110382</xdr:rowOff>
    </xdr:from>
    <xdr:to>
      <xdr:col>23</xdr:col>
      <xdr:colOff>133350</xdr:colOff>
      <xdr:row>87</xdr:row>
      <xdr:rowOff>169707</xdr:rowOff>
    </xdr:to>
    <xdr:cxnSp macro="">
      <xdr:nvCxnSpPr>
        <xdr:cNvPr id="185" name="直線コネクタ 184"/>
        <xdr:cNvCxnSpPr/>
      </xdr:nvCxnSpPr>
      <xdr:spPr>
        <a:xfrm flipV="1">
          <a:off x="4953000" y="13826382"/>
          <a:ext cx="0" cy="1259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141784</xdr:rowOff>
    </xdr:from>
    <xdr:ext cx="762000" cy="259045"/>
    <xdr:sp macro="" textlink="">
      <xdr:nvSpPr>
        <xdr:cNvPr id="186" name="人件費・物件費等の状況最小値テキスト"/>
        <xdr:cNvSpPr txBox="1"/>
      </xdr:nvSpPr>
      <xdr:spPr>
        <a:xfrm>
          <a:off x="5041900" y="150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169707</xdr:rowOff>
    </xdr:from>
    <xdr:to>
      <xdr:col>24</xdr:col>
      <xdr:colOff>12700</xdr:colOff>
      <xdr:row>87</xdr:row>
      <xdr:rowOff>169707</xdr:rowOff>
    </xdr:to>
    <xdr:cxnSp macro="">
      <xdr:nvCxnSpPr>
        <xdr:cNvPr id="187" name="直線コネクタ 186"/>
        <xdr:cNvCxnSpPr/>
      </xdr:nvCxnSpPr>
      <xdr:spPr>
        <a:xfrm>
          <a:off x="4864100" y="150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25309</xdr:rowOff>
    </xdr:from>
    <xdr:ext cx="762000" cy="259045"/>
    <xdr:sp macro="" textlink="">
      <xdr:nvSpPr>
        <xdr:cNvPr id="188" name="人件費・物件費等の状況最大値テキスト"/>
        <xdr:cNvSpPr txBox="1"/>
      </xdr:nvSpPr>
      <xdr:spPr>
        <a:xfrm>
          <a:off x="5041900" y="1356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110382</xdr:rowOff>
    </xdr:from>
    <xdr:to>
      <xdr:col>24</xdr:col>
      <xdr:colOff>12700</xdr:colOff>
      <xdr:row>80</xdr:row>
      <xdr:rowOff>110382</xdr:rowOff>
    </xdr:to>
    <xdr:cxnSp macro="">
      <xdr:nvCxnSpPr>
        <xdr:cNvPr id="189" name="直線コネクタ 188"/>
        <xdr:cNvCxnSpPr/>
      </xdr:nvCxnSpPr>
      <xdr:spPr>
        <a:xfrm>
          <a:off x="4864100" y="1382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90243</xdr:rowOff>
    </xdr:from>
    <xdr:to>
      <xdr:col>23</xdr:col>
      <xdr:colOff>133350</xdr:colOff>
      <xdr:row>86</xdr:row>
      <xdr:rowOff>137153</xdr:rowOff>
    </xdr:to>
    <xdr:cxnSp macro="">
      <xdr:nvCxnSpPr>
        <xdr:cNvPr id="190" name="直線コネクタ 189"/>
        <xdr:cNvCxnSpPr/>
      </xdr:nvCxnSpPr>
      <xdr:spPr>
        <a:xfrm>
          <a:off x="4114800" y="14834943"/>
          <a:ext cx="838200" cy="4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153940</xdr:rowOff>
    </xdr:from>
    <xdr:ext cx="762000" cy="259045"/>
    <xdr:sp macro="" textlink="">
      <xdr:nvSpPr>
        <xdr:cNvPr id="191" name="人件費・物件費等の状況平均値テキスト"/>
        <xdr:cNvSpPr txBox="1"/>
      </xdr:nvSpPr>
      <xdr:spPr>
        <a:xfrm>
          <a:off x="5041900" y="14041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137413</xdr:rowOff>
    </xdr:from>
    <xdr:to>
      <xdr:col>23</xdr:col>
      <xdr:colOff>184150</xdr:colOff>
      <xdr:row>83</xdr:row>
      <xdr:rowOff>67563</xdr:rowOff>
    </xdr:to>
    <xdr:sp macro="" textlink="">
      <xdr:nvSpPr>
        <xdr:cNvPr id="192" name="フローチャート: 判断 191"/>
        <xdr:cNvSpPr/>
      </xdr:nvSpPr>
      <xdr:spPr>
        <a:xfrm>
          <a:off x="4902200" y="1419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90243</xdr:rowOff>
    </xdr:from>
    <xdr:to>
      <xdr:col>19</xdr:col>
      <xdr:colOff>133350</xdr:colOff>
      <xdr:row>86</xdr:row>
      <xdr:rowOff>161601</xdr:rowOff>
    </xdr:to>
    <xdr:cxnSp macro="">
      <xdr:nvCxnSpPr>
        <xdr:cNvPr id="193" name="直線コネクタ 192"/>
        <xdr:cNvCxnSpPr/>
      </xdr:nvCxnSpPr>
      <xdr:spPr>
        <a:xfrm flipV="1">
          <a:off x="3225800" y="14834943"/>
          <a:ext cx="889000" cy="7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110922</xdr:rowOff>
    </xdr:from>
    <xdr:to>
      <xdr:col>19</xdr:col>
      <xdr:colOff>184150</xdr:colOff>
      <xdr:row>83</xdr:row>
      <xdr:rowOff>41072</xdr:rowOff>
    </xdr:to>
    <xdr:sp macro="" textlink="">
      <xdr:nvSpPr>
        <xdr:cNvPr id="194" name="フローチャート: 判断 193"/>
        <xdr:cNvSpPr/>
      </xdr:nvSpPr>
      <xdr:spPr>
        <a:xfrm>
          <a:off x="40640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51249</xdr:rowOff>
    </xdr:from>
    <xdr:ext cx="736600" cy="259045"/>
    <xdr:sp macro="" textlink="">
      <xdr:nvSpPr>
        <xdr:cNvPr id="195" name="テキスト ボックス 194"/>
        <xdr:cNvSpPr txBox="1"/>
      </xdr:nvSpPr>
      <xdr:spPr>
        <a:xfrm>
          <a:off x="3733800" y="13938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117890</xdr:rowOff>
    </xdr:from>
    <xdr:to>
      <xdr:col>15</xdr:col>
      <xdr:colOff>82550</xdr:colOff>
      <xdr:row>86</xdr:row>
      <xdr:rowOff>161601</xdr:rowOff>
    </xdr:to>
    <xdr:cxnSp macro="">
      <xdr:nvCxnSpPr>
        <xdr:cNvPr id="196" name="直線コネクタ 195"/>
        <xdr:cNvCxnSpPr/>
      </xdr:nvCxnSpPr>
      <xdr:spPr>
        <a:xfrm>
          <a:off x="2336800" y="14519690"/>
          <a:ext cx="889000" cy="38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64208</xdr:rowOff>
    </xdr:from>
    <xdr:to>
      <xdr:col>15</xdr:col>
      <xdr:colOff>133350</xdr:colOff>
      <xdr:row>82</xdr:row>
      <xdr:rowOff>165808</xdr:rowOff>
    </xdr:to>
    <xdr:sp macro="" textlink="">
      <xdr:nvSpPr>
        <xdr:cNvPr id="197" name="フローチャート: 判断 196"/>
        <xdr:cNvSpPr/>
      </xdr:nvSpPr>
      <xdr:spPr>
        <a:xfrm>
          <a:off x="3175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4535</xdr:rowOff>
    </xdr:from>
    <xdr:ext cx="762000" cy="259045"/>
    <xdr:sp macro="" textlink="">
      <xdr:nvSpPr>
        <xdr:cNvPr id="198" name="テキスト ボックス 197"/>
        <xdr:cNvSpPr txBox="1"/>
      </xdr:nvSpPr>
      <xdr:spPr>
        <a:xfrm>
          <a:off x="2844800" y="138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161150</xdr:rowOff>
    </xdr:from>
    <xdr:to>
      <xdr:col>11</xdr:col>
      <xdr:colOff>31750</xdr:colOff>
      <xdr:row>84</xdr:row>
      <xdr:rowOff>117890</xdr:rowOff>
    </xdr:to>
    <xdr:cxnSp macro="">
      <xdr:nvCxnSpPr>
        <xdr:cNvPr id="199" name="直線コネクタ 198"/>
        <xdr:cNvCxnSpPr/>
      </xdr:nvCxnSpPr>
      <xdr:spPr>
        <a:xfrm>
          <a:off x="1447800" y="14391500"/>
          <a:ext cx="889000" cy="12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3195</xdr:rowOff>
    </xdr:from>
    <xdr:to>
      <xdr:col>11</xdr:col>
      <xdr:colOff>82550</xdr:colOff>
      <xdr:row>82</xdr:row>
      <xdr:rowOff>104795</xdr:rowOff>
    </xdr:to>
    <xdr:sp macro="" textlink="">
      <xdr:nvSpPr>
        <xdr:cNvPr id="200" name="フローチャート: 判断 199"/>
        <xdr:cNvSpPr/>
      </xdr:nvSpPr>
      <xdr:spPr>
        <a:xfrm>
          <a:off x="2286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114972</xdr:rowOff>
    </xdr:from>
    <xdr:ext cx="762000" cy="259045"/>
    <xdr:sp macro="" textlink="">
      <xdr:nvSpPr>
        <xdr:cNvPr id="201" name="テキスト ボックス 200"/>
        <xdr:cNvSpPr txBox="1"/>
      </xdr:nvSpPr>
      <xdr:spPr>
        <a:xfrm>
          <a:off x="1955800" y="138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150957</xdr:rowOff>
    </xdr:from>
    <xdr:to>
      <xdr:col>7</xdr:col>
      <xdr:colOff>31750</xdr:colOff>
      <xdr:row>82</xdr:row>
      <xdr:rowOff>81107</xdr:rowOff>
    </xdr:to>
    <xdr:sp macro="" textlink="">
      <xdr:nvSpPr>
        <xdr:cNvPr id="202" name="フローチャート: 判断 201"/>
        <xdr:cNvSpPr/>
      </xdr:nvSpPr>
      <xdr:spPr>
        <a:xfrm>
          <a:off x="1397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91284</xdr:rowOff>
    </xdr:from>
    <xdr:ext cx="762000" cy="259045"/>
    <xdr:sp macro="" textlink="">
      <xdr:nvSpPr>
        <xdr:cNvPr id="203" name="テキスト ボックス 202"/>
        <xdr:cNvSpPr txBox="1"/>
      </xdr:nvSpPr>
      <xdr:spPr>
        <a:xfrm>
          <a:off x="1066800" y="13807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86353</xdr:rowOff>
    </xdr:from>
    <xdr:to>
      <xdr:col>23</xdr:col>
      <xdr:colOff>184150</xdr:colOff>
      <xdr:row>87</xdr:row>
      <xdr:rowOff>16503</xdr:rowOff>
    </xdr:to>
    <xdr:sp macro="" textlink="">
      <xdr:nvSpPr>
        <xdr:cNvPr id="209" name="楕円 208"/>
        <xdr:cNvSpPr/>
      </xdr:nvSpPr>
      <xdr:spPr>
        <a:xfrm>
          <a:off x="4902200" y="1483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58430</xdr:rowOff>
    </xdr:from>
    <xdr:ext cx="762000" cy="259045"/>
    <xdr:sp macro="" textlink="">
      <xdr:nvSpPr>
        <xdr:cNvPr id="210" name="人件費・物件費等の状況該当値テキスト"/>
        <xdr:cNvSpPr txBox="1"/>
      </xdr:nvSpPr>
      <xdr:spPr>
        <a:xfrm>
          <a:off x="5041900" y="1480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39443</xdr:rowOff>
    </xdr:from>
    <xdr:to>
      <xdr:col>19</xdr:col>
      <xdr:colOff>184150</xdr:colOff>
      <xdr:row>86</xdr:row>
      <xdr:rowOff>141043</xdr:rowOff>
    </xdr:to>
    <xdr:sp macro="" textlink="">
      <xdr:nvSpPr>
        <xdr:cNvPr id="211" name="楕円 210"/>
        <xdr:cNvSpPr/>
      </xdr:nvSpPr>
      <xdr:spPr>
        <a:xfrm>
          <a:off x="4064000" y="1478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125820</xdr:rowOff>
    </xdr:from>
    <xdr:ext cx="736600" cy="259045"/>
    <xdr:sp macro="" textlink="">
      <xdr:nvSpPr>
        <xdr:cNvPr id="212" name="テキスト ボックス 211"/>
        <xdr:cNvSpPr txBox="1"/>
      </xdr:nvSpPr>
      <xdr:spPr>
        <a:xfrm>
          <a:off x="3733800" y="14870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110801</xdr:rowOff>
    </xdr:from>
    <xdr:to>
      <xdr:col>15</xdr:col>
      <xdr:colOff>133350</xdr:colOff>
      <xdr:row>87</xdr:row>
      <xdr:rowOff>40951</xdr:rowOff>
    </xdr:to>
    <xdr:sp macro="" textlink="">
      <xdr:nvSpPr>
        <xdr:cNvPr id="213" name="楕円 212"/>
        <xdr:cNvSpPr/>
      </xdr:nvSpPr>
      <xdr:spPr>
        <a:xfrm>
          <a:off x="3175000" y="1485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25728</xdr:rowOff>
    </xdr:from>
    <xdr:ext cx="762000" cy="259045"/>
    <xdr:sp macro="" textlink="">
      <xdr:nvSpPr>
        <xdr:cNvPr id="214" name="テキスト ボックス 213"/>
        <xdr:cNvSpPr txBox="1"/>
      </xdr:nvSpPr>
      <xdr:spPr>
        <a:xfrm>
          <a:off x="2844800" y="1494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67090</xdr:rowOff>
    </xdr:from>
    <xdr:to>
      <xdr:col>11</xdr:col>
      <xdr:colOff>82550</xdr:colOff>
      <xdr:row>84</xdr:row>
      <xdr:rowOff>168690</xdr:rowOff>
    </xdr:to>
    <xdr:sp macro="" textlink="">
      <xdr:nvSpPr>
        <xdr:cNvPr id="215" name="楕円 214"/>
        <xdr:cNvSpPr/>
      </xdr:nvSpPr>
      <xdr:spPr>
        <a:xfrm>
          <a:off x="2286000" y="1446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153467</xdr:rowOff>
    </xdr:from>
    <xdr:ext cx="762000" cy="259045"/>
    <xdr:sp macro="" textlink="">
      <xdr:nvSpPr>
        <xdr:cNvPr id="216" name="テキスト ボックス 215"/>
        <xdr:cNvSpPr txBox="1"/>
      </xdr:nvSpPr>
      <xdr:spPr>
        <a:xfrm>
          <a:off x="1955800" y="1455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110350</xdr:rowOff>
    </xdr:from>
    <xdr:to>
      <xdr:col>7</xdr:col>
      <xdr:colOff>31750</xdr:colOff>
      <xdr:row>84</xdr:row>
      <xdr:rowOff>40500</xdr:rowOff>
    </xdr:to>
    <xdr:sp macro="" textlink="">
      <xdr:nvSpPr>
        <xdr:cNvPr id="217" name="楕円 216"/>
        <xdr:cNvSpPr/>
      </xdr:nvSpPr>
      <xdr:spPr>
        <a:xfrm>
          <a:off x="1397000" y="1434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25277</xdr:rowOff>
    </xdr:from>
    <xdr:ext cx="762000" cy="259045"/>
    <xdr:sp macro="" textlink="">
      <xdr:nvSpPr>
        <xdr:cNvPr id="218" name="テキスト ボックス 217"/>
        <xdr:cNvSpPr txBox="1"/>
      </xdr:nvSpPr>
      <xdr:spPr>
        <a:xfrm>
          <a:off x="1066800" y="1442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類似団体平均と比べ０．５％下回っている。</a:t>
          </a:r>
        </a:p>
        <a:p>
          <a:r>
            <a:rPr kumimoji="1" lang="ja-JP" altLang="en-US" sz="1300">
              <a:latin typeface="ＭＳ Ｐゴシック" panose="020B0600070205080204" pitchFamily="50" charset="-128"/>
              <a:ea typeface="ＭＳ Ｐゴシック" panose="020B0600070205080204" pitchFamily="50" charset="-128"/>
            </a:rPr>
            <a:t>　今後も地域の民間企業の平均給与の状況を踏まえ、給与の適正化に努める。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4" name="直線コネクタ 233"/>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5" name="テキスト ボックス 234"/>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6" name="直線コネクタ 23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7" name="テキスト ボックス 23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38" name="直線コネクタ 237"/>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39" name="テキスト ボックス 238"/>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2" name="直線コネクタ 241"/>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3" name="テキスト ボックス 242"/>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4" name="直線コネクタ 243"/>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5" name="テキスト ボックス 244"/>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6" name="直線コネクタ 245"/>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7" name="テキスト ボックス 246"/>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49741</xdr:rowOff>
    </xdr:to>
    <xdr:cxnSp macro="">
      <xdr:nvCxnSpPr>
        <xdr:cNvPr id="251" name="直線コネクタ 250"/>
        <xdr:cNvCxnSpPr/>
      </xdr:nvCxnSpPr>
      <xdr:spPr>
        <a:xfrm flipV="1">
          <a:off x="17018000" y="1382077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21818</xdr:rowOff>
    </xdr:from>
    <xdr:ext cx="762000" cy="259045"/>
    <xdr:sp macro="" textlink="">
      <xdr:nvSpPr>
        <xdr:cNvPr id="252" name="給与水準   （国との比較）最小値テキスト"/>
        <xdr:cNvSpPr txBox="1"/>
      </xdr:nvSpPr>
      <xdr:spPr>
        <a:xfrm>
          <a:off x="17106900" y="1528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49741</xdr:rowOff>
    </xdr:from>
    <xdr:to>
      <xdr:col>81</xdr:col>
      <xdr:colOff>133350</xdr:colOff>
      <xdr:row>89</xdr:row>
      <xdr:rowOff>49741</xdr:rowOff>
    </xdr:to>
    <xdr:cxnSp macro="">
      <xdr:nvCxnSpPr>
        <xdr:cNvPr id="253" name="直線コネクタ 252"/>
        <xdr:cNvCxnSpPr/>
      </xdr:nvCxnSpPr>
      <xdr:spPr>
        <a:xfrm>
          <a:off x="16929100" y="1530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4"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5" name="直線コネクタ 254"/>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22225</xdr:rowOff>
    </xdr:from>
    <xdr:to>
      <xdr:col>81</xdr:col>
      <xdr:colOff>44450</xdr:colOff>
      <xdr:row>84</xdr:row>
      <xdr:rowOff>112713</xdr:rowOff>
    </xdr:to>
    <xdr:cxnSp macro="">
      <xdr:nvCxnSpPr>
        <xdr:cNvPr id="256" name="直線コネクタ 255"/>
        <xdr:cNvCxnSpPr/>
      </xdr:nvCxnSpPr>
      <xdr:spPr>
        <a:xfrm>
          <a:off x="16179800" y="14424025"/>
          <a:ext cx="8382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84261</xdr:rowOff>
    </xdr:from>
    <xdr:ext cx="762000" cy="259045"/>
    <xdr:sp macro="" textlink="">
      <xdr:nvSpPr>
        <xdr:cNvPr id="257" name="給与水準   （国との比較）平均値テキスト"/>
        <xdr:cNvSpPr txBox="1"/>
      </xdr:nvSpPr>
      <xdr:spPr>
        <a:xfrm>
          <a:off x="17106900" y="14486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8" name="フローチャート: 判断 257"/>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22225</xdr:rowOff>
    </xdr:from>
    <xdr:to>
      <xdr:col>77</xdr:col>
      <xdr:colOff>44450</xdr:colOff>
      <xdr:row>84</xdr:row>
      <xdr:rowOff>142875</xdr:rowOff>
    </xdr:to>
    <xdr:cxnSp macro="">
      <xdr:nvCxnSpPr>
        <xdr:cNvPr id="259" name="直線コネクタ 258"/>
        <xdr:cNvCxnSpPr/>
      </xdr:nvCxnSpPr>
      <xdr:spPr>
        <a:xfrm flipV="1">
          <a:off x="15290800" y="1442402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0" name="フローチャート: 判断 259"/>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61" name="テキスト ボックス 260"/>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142875</xdr:rowOff>
    </xdr:from>
    <xdr:to>
      <xdr:col>72</xdr:col>
      <xdr:colOff>203200</xdr:colOff>
      <xdr:row>85</xdr:row>
      <xdr:rowOff>152400</xdr:rowOff>
    </xdr:to>
    <xdr:cxnSp macro="">
      <xdr:nvCxnSpPr>
        <xdr:cNvPr id="262" name="直線コネクタ 261"/>
        <xdr:cNvCxnSpPr/>
      </xdr:nvCxnSpPr>
      <xdr:spPr>
        <a:xfrm flipV="1">
          <a:off x="14401800" y="14544675"/>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3" name="フローチャート: 判断 262"/>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4" name="テキスト ボックス 263"/>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102129</xdr:rowOff>
    </xdr:from>
    <xdr:to>
      <xdr:col>68</xdr:col>
      <xdr:colOff>152400</xdr:colOff>
      <xdr:row>85</xdr:row>
      <xdr:rowOff>152400</xdr:rowOff>
    </xdr:to>
    <xdr:cxnSp macro="">
      <xdr:nvCxnSpPr>
        <xdr:cNvPr id="265" name="直線コネクタ 264"/>
        <xdr:cNvCxnSpPr/>
      </xdr:nvCxnSpPr>
      <xdr:spPr>
        <a:xfrm>
          <a:off x="13512800" y="14675379"/>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6" name="フローチャート: 判断 265"/>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67" name="テキスト ボックス 266"/>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162454</xdr:rowOff>
    </xdr:from>
    <xdr:to>
      <xdr:col>64</xdr:col>
      <xdr:colOff>152400</xdr:colOff>
      <xdr:row>85</xdr:row>
      <xdr:rowOff>92604</xdr:rowOff>
    </xdr:to>
    <xdr:sp macro="" textlink="">
      <xdr:nvSpPr>
        <xdr:cNvPr id="268" name="フローチャート: 判断 267"/>
        <xdr:cNvSpPr/>
      </xdr:nvSpPr>
      <xdr:spPr>
        <a:xfrm>
          <a:off x="13462000" y="1456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102781</xdr:rowOff>
    </xdr:from>
    <xdr:ext cx="762000" cy="259045"/>
    <xdr:sp macro="" textlink="">
      <xdr:nvSpPr>
        <xdr:cNvPr id="269" name="テキスト ボックス 268"/>
        <xdr:cNvSpPr txBox="1"/>
      </xdr:nvSpPr>
      <xdr:spPr>
        <a:xfrm>
          <a:off x="13131800" y="1433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61913</xdr:rowOff>
    </xdr:from>
    <xdr:to>
      <xdr:col>81</xdr:col>
      <xdr:colOff>95250</xdr:colOff>
      <xdr:row>84</xdr:row>
      <xdr:rowOff>163513</xdr:rowOff>
    </xdr:to>
    <xdr:sp macro="" textlink="">
      <xdr:nvSpPr>
        <xdr:cNvPr id="275" name="楕円 274"/>
        <xdr:cNvSpPr/>
      </xdr:nvSpPr>
      <xdr:spPr>
        <a:xfrm>
          <a:off x="16967200" y="1446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78440</xdr:rowOff>
    </xdr:from>
    <xdr:ext cx="762000" cy="259045"/>
    <xdr:sp macro="" textlink="">
      <xdr:nvSpPr>
        <xdr:cNvPr id="276" name="給与水準   （国との比較）該当値テキスト"/>
        <xdr:cNvSpPr txBox="1"/>
      </xdr:nvSpPr>
      <xdr:spPr>
        <a:xfrm>
          <a:off x="17106900" y="1430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142875</xdr:rowOff>
    </xdr:from>
    <xdr:to>
      <xdr:col>77</xdr:col>
      <xdr:colOff>95250</xdr:colOff>
      <xdr:row>84</xdr:row>
      <xdr:rowOff>73025</xdr:rowOff>
    </xdr:to>
    <xdr:sp macro="" textlink="">
      <xdr:nvSpPr>
        <xdr:cNvPr id="277" name="楕円 276"/>
        <xdr:cNvSpPr/>
      </xdr:nvSpPr>
      <xdr:spPr>
        <a:xfrm>
          <a:off x="16129000" y="1437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83202</xdr:rowOff>
    </xdr:from>
    <xdr:ext cx="736600" cy="259045"/>
    <xdr:sp macro="" textlink="">
      <xdr:nvSpPr>
        <xdr:cNvPr id="278" name="テキスト ボックス 277"/>
        <xdr:cNvSpPr txBox="1"/>
      </xdr:nvSpPr>
      <xdr:spPr>
        <a:xfrm>
          <a:off x="15798800" y="1414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92075</xdr:rowOff>
    </xdr:from>
    <xdr:to>
      <xdr:col>73</xdr:col>
      <xdr:colOff>44450</xdr:colOff>
      <xdr:row>85</xdr:row>
      <xdr:rowOff>22225</xdr:rowOff>
    </xdr:to>
    <xdr:sp macro="" textlink="">
      <xdr:nvSpPr>
        <xdr:cNvPr id="279" name="楕円 278"/>
        <xdr:cNvSpPr/>
      </xdr:nvSpPr>
      <xdr:spPr>
        <a:xfrm>
          <a:off x="15240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32402</xdr:rowOff>
    </xdr:from>
    <xdr:ext cx="762000" cy="259045"/>
    <xdr:sp macro="" textlink="">
      <xdr:nvSpPr>
        <xdr:cNvPr id="280" name="テキスト ボックス 279"/>
        <xdr:cNvSpPr txBox="1"/>
      </xdr:nvSpPr>
      <xdr:spPr>
        <a:xfrm>
          <a:off x="14909800" y="1426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1" name="楕円 280"/>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82" name="テキスト ボックス 281"/>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51329</xdr:rowOff>
    </xdr:from>
    <xdr:to>
      <xdr:col>64</xdr:col>
      <xdr:colOff>152400</xdr:colOff>
      <xdr:row>85</xdr:row>
      <xdr:rowOff>152929</xdr:rowOff>
    </xdr:to>
    <xdr:sp macro="" textlink="">
      <xdr:nvSpPr>
        <xdr:cNvPr id="283" name="楕円 282"/>
        <xdr:cNvSpPr/>
      </xdr:nvSpPr>
      <xdr:spPr>
        <a:xfrm>
          <a:off x="13462000" y="1462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137706</xdr:rowOff>
    </xdr:from>
    <xdr:ext cx="762000" cy="259045"/>
    <xdr:sp macro="" textlink="">
      <xdr:nvSpPr>
        <xdr:cNvPr id="284" name="テキスト ボックス 283"/>
        <xdr:cNvSpPr txBox="1"/>
      </xdr:nvSpPr>
      <xdr:spPr>
        <a:xfrm>
          <a:off x="13131800" y="14710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類似団体平均と比べ５．８２人上回っている。これは　、ふたつの保育所を直営しており、職員を直接雇用していることが主な要因である。</a:t>
          </a:r>
        </a:p>
        <a:p>
          <a:r>
            <a:rPr kumimoji="1" lang="ja-JP" altLang="en-US" sz="1300">
              <a:latin typeface="ＭＳ Ｐゴシック" panose="020B0600070205080204" pitchFamily="50" charset="-128"/>
              <a:ea typeface="ＭＳ Ｐゴシック" panose="020B0600070205080204" pitchFamily="50" charset="-128"/>
            </a:rPr>
            <a:t>　今後、事務作業の見直しや外部委託をさらに進め、適切な定員管理に努める。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42418</xdr:rowOff>
    </xdr:from>
    <xdr:to>
      <xdr:col>81</xdr:col>
      <xdr:colOff>44450</xdr:colOff>
      <xdr:row>67</xdr:row>
      <xdr:rowOff>42608</xdr:rowOff>
    </xdr:to>
    <xdr:cxnSp macro="">
      <xdr:nvCxnSpPr>
        <xdr:cNvPr id="310" name="直線コネクタ 309"/>
        <xdr:cNvCxnSpPr/>
      </xdr:nvCxnSpPr>
      <xdr:spPr>
        <a:xfrm flipV="1">
          <a:off x="17018000" y="10157968"/>
          <a:ext cx="0" cy="13717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14685</xdr:rowOff>
    </xdr:from>
    <xdr:ext cx="762000" cy="259045"/>
    <xdr:sp macro="" textlink="">
      <xdr:nvSpPr>
        <xdr:cNvPr id="311" name="定員管理の状況最小値テキスト"/>
        <xdr:cNvSpPr txBox="1"/>
      </xdr:nvSpPr>
      <xdr:spPr>
        <a:xfrm>
          <a:off x="17106900" y="11501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42608</xdr:rowOff>
    </xdr:from>
    <xdr:to>
      <xdr:col>81</xdr:col>
      <xdr:colOff>133350</xdr:colOff>
      <xdr:row>67</xdr:row>
      <xdr:rowOff>42608</xdr:rowOff>
    </xdr:to>
    <xdr:cxnSp macro="">
      <xdr:nvCxnSpPr>
        <xdr:cNvPr id="312" name="直線コネクタ 311"/>
        <xdr:cNvCxnSpPr/>
      </xdr:nvCxnSpPr>
      <xdr:spPr>
        <a:xfrm>
          <a:off x="16929100" y="1152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128795</xdr:rowOff>
    </xdr:from>
    <xdr:ext cx="762000" cy="259045"/>
    <xdr:sp macro="" textlink="">
      <xdr:nvSpPr>
        <xdr:cNvPr id="313" name="定員管理の状況最大値テキスト"/>
        <xdr:cNvSpPr txBox="1"/>
      </xdr:nvSpPr>
      <xdr:spPr>
        <a:xfrm>
          <a:off x="17106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42418</xdr:rowOff>
    </xdr:from>
    <xdr:to>
      <xdr:col>81</xdr:col>
      <xdr:colOff>133350</xdr:colOff>
      <xdr:row>59</xdr:row>
      <xdr:rowOff>42418</xdr:rowOff>
    </xdr:to>
    <xdr:cxnSp macro="">
      <xdr:nvCxnSpPr>
        <xdr:cNvPr id="314" name="直線コネクタ 313"/>
        <xdr:cNvCxnSpPr/>
      </xdr:nvCxnSpPr>
      <xdr:spPr>
        <a:xfrm>
          <a:off x="16929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139636</xdr:rowOff>
    </xdr:from>
    <xdr:to>
      <xdr:col>81</xdr:col>
      <xdr:colOff>44450</xdr:colOff>
      <xdr:row>63</xdr:row>
      <xdr:rowOff>155321</xdr:rowOff>
    </xdr:to>
    <xdr:cxnSp macro="">
      <xdr:nvCxnSpPr>
        <xdr:cNvPr id="315" name="直線コネクタ 314"/>
        <xdr:cNvCxnSpPr/>
      </xdr:nvCxnSpPr>
      <xdr:spPr>
        <a:xfrm flipV="1">
          <a:off x="16179800" y="10940986"/>
          <a:ext cx="838200" cy="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97172</xdr:rowOff>
    </xdr:from>
    <xdr:ext cx="762000" cy="259045"/>
    <xdr:sp macro="" textlink="">
      <xdr:nvSpPr>
        <xdr:cNvPr id="316" name="定員管理の状況平均値テキスト"/>
        <xdr:cNvSpPr txBox="1"/>
      </xdr:nvSpPr>
      <xdr:spPr>
        <a:xfrm>
          <a:off x="17106900" y="1038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17" name="フローチャート: 判断 316"/>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126365</xdr:rowOff>
    </xdr:from>
    <xdr:to>
      <xdr:col>77</xdr:col>
      <xdr:colOff>44450</xdr:colOff>
      <xdr:row>63</xdr:row>
      <xdr:rowOff>155321</xdr:rowOff>
    </xdr:to>
    <xdr:cxnSp macro="">
      <xdr:nvCxnSpPr>
        <xdr:cNvPr id="318" name="直線コネクタ 317"/>
        <xdr:cNvCxnSpPr/>
      </xdr:nvCxnSpPr>
      <xdr:spPr>
        <a:xfrm>
          <a:off x="15290800" y="10927715"/>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67976</xdr:rowOff>
    </xdr:from>
    <xdr:to>
      <xdr:col>77</xdr:col>
      <xdr:colOff>95250</xdr:colOff>
      <xdr:row>61</xdr:row>
      <xdr:rowOff>169576</xdr:rowOff>
    </xdr:to>
    <xdr:sp macro="" textlink="">
      <xdr:nvSpPr>
        <xdr:cNvPr id="319" name="フローチャート: 判断 318"/>
        <xdr:cNvSpPr/>
      </xdr:nvSpPr>
      <xdr:spPr>
        <a:xfrm>
          <a:off x="161290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8303</xdr:rowOff>
    </xdr:from>
    <xdr:ext cx="736600" cy="259045"/>
    <xdr:sp macro="" textlink="">
      <xdr:nvSpPr>
        <xdr:cNvPr id="320" name="テキスト ボックス 319"/>
        <xdr:cNvSpPr txBox="1"/>
      </xdr:nvSpPr>
      <xdr:spPr>
        <a:xfrm>
          <a:off x="15798800" y="10295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80518</xdr:rowOff>
    </xdr:from>
    <xdr:to>
      <xdr:col>72</xdr:col>
      <xdr:colOff>203200</xdr:colOff>
      <xdr:row>63</xdr:row>
      <xdr:rowOff>126365</xdr:rowOff>
    </xdr:to>
    <xdr:cxnSp macro="">
      <xdr:nvCxnSpPr>
        <xdr:cNvPr id="321" name="直線コネクタ 320"/>
        <xdr:cNvCxnSpPr/>
      </xdr:nvCxnSpPr>
      <xdr:spPr>
        <a:xfrm>
          <a:off x="14401800" y="10881868"/>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25146</xdr:rowOff>
    </xdr:from>
    <xdr:to>
      <xdr:col>73</xdr:col>
      <xdr:colOff>44450</xdr:colOff>
      <xdr:row>61</xdr:row>
      <xdr:rowOff>126746</xdr:rowOff>
    </xdr:to>
    <xdr:sp macro="" textlink="">
      <xdr:nvSpPr>
        <xdr:cNvPr id="322" name="フローチャート: 判断 321"/>
        <xdr:cNvSpPr/>
      </xdr:nvSpPr>
      <xdr:spPr>
        <a:xfrm>
          <a:off x="15240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136923</xdr:rowOff>
    </xdr:from>
    <xdr:ext cx="762000" cy="259045"/>
    <xdr:sp macro="" textlink="">
      <xdr:nvSpPr>
        <xdr:cNvPr id="323" name="テキスト ボックス 322"/>
        <xdr:cNvSpPr txBox="1"/>
      </xdr:nvSpPr>
      <xdr:spPr>
        <a:xfrm>
          <a:off x="14909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79311</xdr:rowOff>
    </xdr:from>
    <xdr:to>
      <xdr:col>68</xdr:col>
      <xdr:colOff>152400</xdr:colOff>
      <xdr:row>63</xdr:row>
      <xdr:rowOff>80518</xdr:rowOff>
    </xdr:to>
    <xdr:cxnSp macro="">
      <xdr:nvCxnSpPr>
        <xdr:cNvPr id="324" name="直線コネクタ 323"/>
        <xdr:cNvCxnSpPr/>
      </xdr:nvCxnSpPr>
      <xdr:spPr>
        <a:xfrm>
          <a:off x="13512800" y="10880661"/>
          <a:ext cx="8890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49276</xdr:rowOff>
    </xdr:from>
    <xdr:to>
      <xdr:col>68</xdr:col>
      <xdr:colOff>203200</xdr:colOff>
      <xdr:row>61</xdr:row>
      <xdr:rowOff>150876</xdr:rowOff>
    </xdr:to>
    <xdr:sp macro="" textlink="">
      <xdr:nvSpPr>
        <xdr:cNvPr id="325" name="フローチャート: 判断 324"/>
        <xdr:cNvSpPr/>
      </xdr:nvSpPr>
      <xdr:spPr>
        <a:xfrm>
          <a:off x="14351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161053</xdr:rowOff>
    </xdr:from>
    <xdr:ext cx="762000" cy="259045"/>
    <xdr:sp macro="" textlink="">
      <xdr:nvSpPr>
        <xdr:cNvPr id="326" name="テキスト ボックス 325"/>
        <xdr:cNvSpPr txBox="1"/>
      </xdr:nvSpPr>
      <xdr:spPr>
        <a:xfrm>
          <a:off x="14020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30575</xdr:rowOff>
    </xdr:from>
    <xdr:to>
      <xdr:col>64</xdr:col>
      <xdr:colOff>152400</xdr:colOff>
      <xdr:row>61</xdr:row>
      <xdr:rowOff>132175</xdr:rowOff>
    </xdr:to>
    <xdr:sp macro="" textlink="">
      <xdr:nvSpPr>
        <xdr:cNvPr id="327" name="フローチャート: 判断 326"/>
        <xdr:cNvSpPr/>
      </xdr:nvSpPr>
      <xdr:spPr>
        <a:xfrm>
          <a:off x="13462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142352</xdr:rowOff>
    </xdr:from>
    <xdr:ext cx="762000" cy="259045"/>
    <xdr:sp macro="" textlink="">
      <xdr:nvSpPr>
        <xdr:cNvPr id="328" name="テキスト ボックス 327"/>
        <xdr:cNvSpPr txBox="1"/>
      </xdr:nvSpPr>
      <xdr:spPr>
        <a:xfrm>
          <a:off x="13131800" y="102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88836</xdr:rowOff>
    </xdr:from>
    <xdr:to>
      <xdr:col>81</xdr:col>
      <xdr:colOff>95250</xdr:colOff>
      <xdr:row>64</xdr:row>
      <xdr:rowOff>18986</xdr:rowOff>
    </xdr:to>
    <xdr:sp macro="" textlink="">
      <xdr:nvSpPr>
        <xdr:cNvPr id="334" name="楕円 333"/>
        <xdr:cNvSpPr/>
      </xdr:nvSpPr>
      <xdr:spPr>
        <a:xfrm>
          <a:off x="16967200" y="1089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60913</xdr:rowOff>
    </xdr:from>
    <xdr:ext cx="762000" cy="259045"/>
    <xdr:sp macro="" textlink="">
      <xdr:nvSpPr>
        <xdr:cNvPr id="335" name="定員管理の状況該当値テキスト"/>
        <xdr:cNvSpPr txBox="1"/>
      </xdr:nvSpPr>
      <xdr:spPr>
        <a:xfrm>
          <a:off x="17106900" y="1086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104521</xdr:rowOff>
    </xdr:from>
    <xdr:to>
      <xdr:col>77</xdr:col>
      <xdr:colOff>95250</xdr:colOff>
      <xdr:row>64</xdr:row>
      <xdr:rowOff>34671</xdr:rowOff>
    </xdr:to>
    <xdr:sp macro="" textlink="">
      <xdr:nvSpPr>
        <xdr:cNvPr id="336" name="楕円 335"/>
        <xdr:cNvSpPr/>
      </xdr:nvSpPr>
      <xdr:spPr>
        <a:xfrm>
          <a:off x="16129000" y="1090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19448</xdr:rowOff>
    </xdr:from>
    <xdr:ext cx="736600" cy="259045"/>
    <xdr:sp macro="" textlink="">
      <xdr:nvSpPr>
        <xdr:cNvPr id="337" name="テキスト ボックス 336"/>
        <xdr:cNvSpPr txBox="1"/>
      </xdr:nvSpPr>
      <xdr:spPr>
        <a:xfrm>
          <a:off x="15798800" y="10992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75565</xdr:rowOff>
    </xdr:from>
    <xdr:to>
      <xdr:col>73</xdr:col>
      <xdr:colOff>44450</xdr:colOff>
      <xdr:row>64</xdr:row>
      <xdr:rowOff>5715</xdr:rowOff>
    </xdr:to>
    <xdr:sp macro="" textlink="">
      <xdr:nvSpPr>
        <xdr:cNvPr id="338" name="楕円 337"/>
        <xdr:cNvSpPr/>
      </xdr:nvSpPr>
      <xdr:spPr>
        <a:xfrm>
          <a:off x="15240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161942</xdr:rowOff>
    </xdr:from>
    <xdr:ext cx="762000" cy="259045"/>
    <xdr:sp macro="" textlink="">
      <xdr:nvSpPr>
        <xdr:cNvPr id="339" name="テキスト ボックス 338"/>
        <xdr:cNvSpPr txBox="1"/>
      </xdr:nvSpPr>
      <xdr:spPr>
        <a:xfrm>
          <a:off x="14909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29718</xdr:rowOff>
    </xdr:from>
    <xdr:to>
      <xdr:col>68</xdr:col>
      <xdr:colOff>203200</xdr:colOff>
      <xdr:row>63</xdr:row>
      <xdr:rowOff>131318</xdr:rowOff>
    </xdr:to>
    <xdr:sp macro="" textlink="">
      <xdr:nvSpPr>
        <xdr:cNvPr id="340" name="楕円 339"/>
        <xdr:cNvSpPr/>
      </xdr:nvSpPr>
      <xdr:spPr>
        <a:xfrm>
          <a:off x="14351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116095</xdr:rowOff>
    </xdr:from>
    <xdr:ext cx="762000" cy="259045"/>
    <xdr:sp macro="" textlink="">
      <xdr:nvSpPr>
        <xdr:cNvPr id="341" name="テキスト ボックス 340"/>
        <xdr:cNvSpPr txBox="1"/>
      </xdr:nvSpPr>
      <xdr:spPr>
        <a:xfrm>
          <a:off x="14020800" y="1091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28511</xdr:rowOff>
    </xdr:from>
    <xdr:to>
      <xdr:col>64</xdr:col>
      <xdr:colOff>152400</xdr:colOff>
      <xdr:row>63</xdr:row>
      <xdr:rowOff>130111</xdr:rowOff>
    </xdr:to>
    <xdr:sp macro="" textlink="">
      <xdr:nvSpPr>
        <xdr:cNvPr id="342" name="楕円 341"/>
        <xdr:cNvSpPr/>
      </xdr:nvSpPr>
      <xdr:spPr>
        <a:xfrm>
          <a:off x="13462000" y="1082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114888</xdr:rowOff>
    </xdr:from>
    <xdr:ext cx="762000" cy="259045"/>
    <xdr:sp macro="" textlink="">
      <xdr:nvSpPr>
        <xdr:cNvPr id="343" name="テキスト ボックス 342"/>
        <xdr:cNvSpPr txBox="1"/>
      </xdr:nvSpPr>
      <xdr:spPr>
        <a:xfrm>
          <a:off x="13131800" y="10916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前年度から０．１増。</a:t>
          </a:r>
        </a:p>
        <a:p>
          <a:r>
            <a:rPr kumimoji="1" lang="ja-JP" altLang="en-US" sz="1300">
              <a:latin typeface="ＭＳ Ｐゴシック" panose="020B0600070205080204" pitchFamily="50" charset="-128"/>
              <a:ea typeface="ＭＳ Ｐゴシック" panose="020B0600070205080204" pitchFamily="50" charset="-128"/>
            </a:rPr>
            <a:t>　今後も大規模な起債等の予定が無いため、ほぼ横ばいで推移していくと想定している。</a:t>
          </a: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9" name="テキスト ボックス 36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8467</xdr:rowOff>
    </xdr:from>
    <xdr:to>
      <xdr:col>81</xdr:col>
      <xdr:colOff>44450</xdr:colOff>
      <xdr:row>43</xdr:row>
      <xdr:rowOff>127423</xdr:rowOff>
    </xdr:to>
    <xdr:cxnSp macro="">
      <xdr:nvCxnSpPr>
        <xdr:cNvPr id="372" name="直線コネクタ 371"/>
        <xdr:cNvCxnSpPr/>
      </xdr:nvCxnSpPr>
      <xdr:spPr>
        <a:xfrm flipV="1">
          <a:off x="17018000" y="61806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73" name="公債費負担の状況最小値テキスト"/>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4" name="直線コネクタ 373"/>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94844</xdr:rowOff>
    </xdr:from>
    <xdr:ext cx="762000" cy="259045"/>
    <xdr:sp macro="" textlink="">
      <xdr:nvSpPr>
        <xdr:cNvPr id="375" name="公債費負担の状況最大値テキスト"/>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8467</xdr:rowOff>
    </xdr:from>
    <xdr:to>
      <xdr:col>81</xdr:col>
      <xdr:colOff>133350</xdr:colOff>
      <xdr:row>36</xdr:row>
      <xdr:rowOff>8467</xdr:rowOff>
    </xdr:to>
    <xdr:cxnSp macro="">
      <xdr:nvCxnSpPr>
        <xdr:cNvPr id="376" name="直線コネクタ 375"/>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423</xdr:rowOff>
    </xdr:from>
    <xdr:to>
      <xdr:col>81</xdr:col>
      <xdr:colOff>44450</xdr:colOff>
      <xdr:row>36</xdr:row>
      <xdr:rowOff>8467</xdr:rowOff>
    </xdr:to>
    <xdr:cxnSp macro="">
      <xdr:nvCxnSpPr>
        <xdr:cNvPr id="377" name="直線コネクタ 376"/>
        <xdr:cNvCxnSpPr/>
      </xdr:nvCxnSpPr>
      <xdr:spPr>
        <a:xfrm>
          <a:off x="16179800" y="617262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147337</xdr:rowOff>
    </xdr:from>
    <xdr:ext cx="762000" cy="259045"/>
    <xdr:sp macro="" textlink="">
      <xdr:nvSpPr>
        <xdr:cNvPr id="378" name="公債費負担の状況平均値テキスト"/>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3810</xdr:rowOff>
    </xdr:from>
    <xdr:to>
      <xdr:col>81</xdr:col>
      <xdr:colOff>95250</xdr:colOff>
      <xdr:row>40</xdr:row>
      <xdr:rowOff>105410</xdr:rowOff>
    </xdr:to>
    <xdr:sp macro="" textlink="">
      <xdr:nvSpPr>
        <xdr:cNvPr id="379" name="フローチャート: 判断 378"/>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35</xdr:row>
      <xdr:rowOff>163830</xdr:rowOff>
    </xdr:from>
    <xdr:to>
      <xdr:col>77</xdr:col>
      <xdr:colOff>44450</xdr:colOff>
      <xdr:row>36</xdr:row>
      <xdr:rowOff>423</xdr:rowOff>
    </xdr:to>
    <xdr:cxnSp macro="">
      <xdr:nvCxnSpPr>
        <xdr:cNvPr id="380" name="直線コネクタ 379"/>
        <xdr:cNvCxnSpPr/>
      </xdr:nvCxnSpPr>
      <xdr:spPr>
        <a:xfrm>
          <a:off x="15290800" y="61645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81" name="フローチャート: 判断 380"/>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74100</xdr:rowOff>
    </xdr:from>
    <xdr:ext cx="736600" cy="259045"/>
    <xdr:sp macro="" textlink="">
      <xdr:nvSpPr>
        <xdr:cNvPr id="382" name="テキスト ボックス 381"/>
        <xdr:cNvSpPr txBox="1"/>
      </xdr:nvSpPr>
      <xdr:spPr>
        <a:xfrm>
          <a:off x="15798800" y="693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35</xdr:row>
      <xdr:rowOff>163830</xdr:rowOff>
    </xdr:from>
    <xdr:to>
      <xdr:col>72</xdr:col>
      <xdr:colOff>203200</xdr:colOff>
      <xdr:row>36</xdr:row>
      <xdr:rowOff>56727</xdr:rowOff>
    </xdr:to>
    <xdr:cxnSp macro="">
      <xdr:nvCxnSpPr>
        <xdr:cNvPr id="383" name="直線コネクタ 382"/>
        <xdr:cNvCxnSpPr/>
      </xdr:nvCxnSpPr>
      <xdr:spPr>
        <a:xfrm flipV="1">
          <a:off x="14401800" y="616458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159173</xdr:rowOff>
    </xdr:from>
    <xdr:to>
      <xdr:col>73</xdr:col>
      <xdr:colOff>44450</xdr:colOff>
      <xdr:row>40</xdr:row>
      <xdr:rowOff>89323</xdr:rowOff>
    </xdr:to>
    <xdr:sp macro="" textlink="">
      <xdr:nvSpPr>
        <xdr:cNvPr id="384" name="フローチャート: 判断 383"/>
        <xdr:cNvSpPr/>
      </xdr:nvSpPr>
      <xdr:spPr>
        <a:xfrm>
          <a:off x="15240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74100</xdr:rowOff>
    </xdr:from>
    <xdr:ext cx="762000" cy="259045"/>
    <xdr:sp macro="" textlink="">
      <xdr:nvSpPr>
        <xdr:cNvPr id="385" name="テキスト ボックス 384"/>
        <xdr:cNvSpPr txBox="1"/>
      </xdr:nvSpPr>
      <xdr:spPr>
        <a:xfrm>
          <a:off x="14909800" y="693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56727</xdr:rowOff>
    </xdr:from>
    <xdr:to>
      <xdr:col>68</xdr:col>
      <xdr:colOff>152400</xdr:colOff>
      <xdr:row>36</xdr:row>
      <xdr:rowOff>137160</xdr:rowOff>
    </xdr:to>
    <xdr:cxnSp macro="">
      <xdr:nvCxnSpPr>
        <xdr:cNvPr id="386" name="直線コネクタ 385"/>
        <xdr:cNvCxnSpPr/>
      </xdr:nvCxnSpPr>
      <xdr:spPr>
        <a:xfrm flipV="1">
          <a:off x="13512800" y="622892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7" name="フローチャート: 判断 386"/>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88" name="テキスト ボックス 387"/>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89" name="フローチャート: 判断 388"/>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49971</xdr:rowOff>
    </xdr:from>
    <xdr:ext cx="762000" cy="259045"/>
    <xdr:sp macro="" textlink="">
      <xdr:nvSpPr>
        <xdr:cNvPr id="390" name="テキスト ボックス 389"/>
        <xdr:cNvSpPr txBox="1"/>
      </xdr:nvSpPr>
      <xdr:spPr>
        <a:xfrm>
          <a:off x="13131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129117</xdr:rowOff>
    </xdr:from>
    <xdr:to>
      <xdr:col>81</xdr:col>
      <xdr:colOff>95250</xdr:colOff>
      <xdr:row>36</xdr:row>
      <xdr:rowOff>59267</xdr:rowOff>
    </xdr:to>
    <xdr:sp macro="" textlink="">
      <xdr:nvSpPr>
        <xdr:cNvPr id="396" name="楕円 395"/>
        <xdr:cNvSpPr/>
      </xdr:nvSpPr>
      <xdr:spPr>
        <a:xfrm>
          <a:off x="16967200" y="61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50394</xdr:rowOff>
    </xdr:from>
    <xdr:ext cx="762000" cy="259045"/>
    <xdr:sp macro="" textlink="">
      <xdr:nvSpPr>
        <xdr:cNvPr id="397" name="公債費負担の状況該当値テキスト"/>
        <xdr:cNvSpPr txBox="1"/>
      </xdr:nvSpPr>
      <xdr:spPr>
        <a:xfrm>
          <a:off x="17106900" y="605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121073</xdr:rowOff>
    </xdr:from>
    <xdr:to>
      <xdr:col>77</xdr:col>
      <xdr:colOff>95250</xdr:colOff>
      <xdr:row>36</xdr:row>
      <xdr:rowOff>51223</xdr:rowOff>
    </xdr:to>
    <xdr:sp macro="" textlink="">
      <xdr:nvSpPr>
        <xdr:cNvPr id="398" name="楕円 397"/>
        <xdr:cNvSpPr/>
      </xdr:nvSpPr>
      <xdr:spPr>
        <a:xfrm>
          <a:off x="16129000" y="612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61400</xdr:rowOff>
    </xdr:from>
    <xdr:ext cx="736600" cy="259045"/>
    <xdr:sp macro="" textlink="">
      <xdr:nvSpPr>
        <xdr:cNvPr id="399" name="テキスト ボックス 398"/>
        <xdr:cNvSpPr txBox="1"/>
      </xdr:nvSpPr>
      <xdr:spPr>
        <a:xfrm>
          <a:off x="15798800" y="5890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35</xdr:row>
      <xdr:rowOff>113030</xdr:rowOff>
    </xdr:from>
    <xdr:to>
      <xdr:col>73</xdr:col>
      <xdr:colOff>44450</xdr:colOff>
      <xdr:row>36</xdr:row>
      <xdr:rowOff>43180</xdr:rowOff>
    </xdr:to>
    <xdr:sp macro="" textlink="">
      <xdr:nvSpPr>
        <xdr:cNvPr id="400" name="楕円 399"/>
        <xdr:cNvSpPr/>
      </xdr:nvSpPr>
      <xdr:spPr>
        <a:xfrm>
          <a:off x="15240000" y="611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53357</xdr:rowOff>
    </xdr:from>
    <xdr:ext cx="762000" cy="259045"/>
    <xdr:sp macro="" textlink="">
      <xdr:nvSpPr>
        <xdr:cNvPr id="401" name="テキスト ボックス 400"/>
        <xdr:cNvSpPr txBox="1"/>
      </xdr:nvSpPr>
      <xdr:spPr>
        <a:xfrm>
          <a:off x="14909800" y="588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5927</xdr:rowOff>
    </xdr:from>
    <xdr:to>
      <xdr:col>68</xdr:col>
      <xdr:colOff>203200</xdr:colOff>
      <xdr:row>36</xdr:row>
      <xdr:rowOff>107527</xdr:rowOff>
    </xdr:to>
    <xdr:sp macro="" textlink="">
      <xdr:nvSpPr>
        <xdr:cNvPr id="402" name="楕円 401"/>
        <xdr:cNvSpPr/>
      </xdr:nvSpPr>
      <xdr:spPr>
        <a:xfrm>
          <a:off x="14351000" y="617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117704</xdr:rowOff>
    </xdr:from>
    <xdr:ext cx="762000" cy="259045"/>
    <xdr:sp macro="" textlink="">
      <xdr:nvSpPr>
        <xdr:cNvPr id="403" name="テキスト ボックス 402"/>
        <xdr:cNvSpPr txBox="1"/>
      </xdr:nvSpPr>
      <xdr:spPr>
        <a:xfrm>
          <a:off x="14020800" y="5947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86360</xdr:rowOff>
    </xdr:from>
    <xdr:to>
      <xdr:col>64</xdr:col>
      <xdr:colOff>152400</xdr:colOff>
      <xdr:row>37</xdr:row>
      <xdr:rowOff>16510</xdr:rowOff>
    </xdr:to>
    <xdr:sp macro="" textlink="">
      <xdr:nvSpPr>
        <xdr:cNvPr id="404" name="楕円 403"/>
        <xdr:cNvSpPr/>
      </xdr:nvSpPr>
      <xdr:spPr>
        <a:xfrm>
          <a:off x="134620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26687</xdr:rowOff>
    </xdr:from>
    <xdr:ext cx="762000" cy="259045"/>
    <xdr:sp macro="" textlink="">
      <xdr:nvSpPr>
        <xdr:cNvPr id="405" name="テキスト ボックス 404"/>
        <xdr:cNvSpPr txBox="1"/>
      </xdr:nvSpPr>
      <xdr:spPr>
        <a:xfrm>
          <a:off x="13131800" y="602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町債や債務負担行為等の将来負担が少なく、将来負担への充当可能財源の基金があるため、毎年、比率無しの状況である。</a:t>
          </a: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2" name="直線コネクタ 42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3" name="テキスト ボックス 42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4" name="直線コネクタ 42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5" name="テキスト ボックス 42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6" name="直線コネクタ 42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7" name="テキスト ボックス 42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8" name="直線コネクタ 42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9" name="テキスト ボックス 42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0" name="直線コネクタ 42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1" name="テキスト ボックス 43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2" name="直線コネクタ 43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3" name="テキスト ボックス 43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6" name="直線コネクタ 435"/>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7" name="将来負担の状況最小値テキスト"/>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8" name="直線コネクタ 437"/>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9"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0" name="直線コネクタ 43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1"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2" name="フローチャート: 判断 441"/>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3" name="フローチャート: 判断 442"/>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4" name="テキスト ボックス 443"/>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5" name="フローチャート: 判断 444"/>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6" name="テキスト ボックス 445"/>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7" name="フローチャート: 判断 446"/>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8" name="テキスト ボックス 447"/>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9" name="フローチャート: 判断 448"/>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0" name="テキスト ボックス 449"/>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佐賀県玄海町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5,130
5,119
35.92
9,777,290
9,325,518
272,377
3,255,295
3,900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類似団体平均と比べ５．０％高く、前年度比で１．１％高くなっている。これは選挙事務及び過年災対応等による超過勤務手当の増によるものと考えられる。</a:t>
          </a:r>
        </a:p>
        <a:p>
          <a:r>
            <a:rPr kumimoji="1" lang="ja-JP" altLang="en-US" sz="1300">
              <a:latin typeface="ＭＳ Ｐゴシック" panose="020B0600070205080204" pitchFamily="50" charset="-128"/>
              <a:ea typeface="ＭＳ Ｐゴシック" panose="020B0600070205080204" pitchFamily="50" charset="-128"/>
            </a:rPr>
            <a:t>　今後も適切な定員管理や行財政改革を通して、人件費の抑制に努める。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161290</xdr:rowOff>
    </xdr:to>
    <xdr:cxnSp macro="">
      <xdr:nvCxnSpPr>
        <xdr:cNvPr id="61" name="直線コネクタ 60"/>
        <xdr:cNvCxnSpPr/>
      </xdr:nvCxnSpPr>
      <xdr:spPr>
        <a:xfrm flipV="1">
          <a:off x="4826000" y="576580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73660</xdr:rowOff>
    </xdr:from>
    <xdr:to>
      <xdr:col>24</xdr:col>
      <xdr:colOff>25400</xdr:colOff>
      <xdr:row>38</xdr:row>
      <xdr:rowOff>157480</xdr:rowOff>
    </xdr:to>
    <xdr:cxnSp macro="">
      <xdr:nvCxnSpPr>
        <xdr:cNvPr id="66" name="直線コネクタ 65"/>
        <xdr:cNvCxnSpPr/>
      </xdr:nvCxnSpPr>
      <xdr:spPr>
        <a:xfrm>
          <a:off x="3987800" y="65887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85107</xdr:rowOff>
    </xdr:from>
    <xdr:ext cx="762000" cy="259045"/>
    <xdr:sp macro="" textlink="">
      <xdr:nvSpPr>
        <xdr:cNvPr id="67" name="人件費平均値テキスト"/>
        <xdr:cNvSpPr txBox="1"/>
      </xdr:nvSpPr>
      <xdr:spPr>
        <a:xfrm>
          <a:off x="4914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77470</xdr:rowOff>
    </xdr:from>
    <xdr:to>
      <xdr:col>19</xdr:col>
      <xdr:colOff>187325</xdr:colOff>
      <xdr:row>38</xdr:row>
      <xdr:rowOff>73660</xdr:rowOff>
    </xdr:to>
    <xdr:cxnSp macro="">
      <xdr:nvCxnSpPr>
        <xdr:cNvPr id="69" name="直線コネクタ 68"/>
        <xdr:cNvCxnSpPr/>
      </xdr:nvCxnSpPr>
      <xdr:spPr>
        <a:xfrm>
          <a:off x="3098800" y="642112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153670</xdr:rowOff>
    </xdr:from>
    <xdr:to>
      <xdr:col>15</xdr:col>
      <xdr:colOff>98425</xdr:colOff>
      <xdr:row>37</xdr:row>
      <xdr:rowOff>77470</xdr:rowOff>
    </xdr:to>
    <xdr:cxnSp macro="">
      <xdr:nvCxnSpPr>
        <xdr:cNvPr id="72" name="直線コネクタ 71"/>
        <xdr:cNvCxnSpPr/>
      </xdr:nvCxnSpPr>
      <xdr:spPr>
        <a:xfrm>
          <a:off x="2209800" y="615442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100347</xdr:rowOff>
    </xdr:from>
    <xdr:ext cx="762000" cy="259045"/>
    <xdr:sp macro="" textlink="">
      <xdr:nvSpPr>
        <xdr:cNvPr id="74" name="テキスト ボックス 73"/>
        <xdr:cNvSpPr txBox="1"/>
      </xdr:nvSpPr>
      <xdr:spPr>
        <a:xfrm>
          <a:off x="2717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153670</xdr:rowOff>
    </xdr:from>
    <xdr:to>
      <xdr:col>11</xdr:col>
      <xdr:colOff>9525</xdr:colOff>
      <xdr:row>40</xdr:row>
      <xdr:rowOff>35560</xdr:rowOff>
    </xdr:to>
    <xdr:cxnSp macro="">
      <xdr:nvCxnSpPr>
        <xdr:cNvPr id="75" name="直線コネクタ 74"/>
        <xdr:cNvCxnSpPr/>
      </xdr:nvCxnSpPr>
      <xdr:spPr>
        <a:xfrm flipV="1">
          <a:off x="1320800" y="6154420"/>
          <a:ext cx="889000" cy="739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77" name="テキスト ボックス 76"/>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79" name="テキスト ボックス 78"/>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106680</xdr:rowOff>
    </xdr:from>
    <xdr:to>
      <xdr:col>24</xdr:col>
      <xdr:colOff>76200</xdr:colOff>
      <xdr:row>39</xdr:row>
      <xdr:rowOff>36830</xdr:rowOff>
    </xdr:to>
    <xdr:sp macro="" textlink="">
      <xdr:nvSpPr>
        <xdr:cNvPr id="85" name="楕円 84"/>
        <xdr:cNvSpPr/>
      </xdr:nvSpPr>
      <xdr:spPr>
        <a:xfrm>
          <a:off x="47752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78757</xdr:rowOff>
    </xdr:from>
    <xdr:ext cx="762000" cy="259045"/>
    <xdr:sp macro="" textlink="">
      <xdr:nvSpPr>
        <xdr:cNvPr id="86" name="人件費該当値テキスト"/>
        <xdr:cNvSpPr txBox="1"/>
      </xdr:nvSpPr>
      <xdr:spPr>
        <a:xfrm>
          <a:off x="49149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22860</xdr:rowOff>
    </xdr:from>
    <xdr:to>
      <xdr:col>20</xdr:col>
      <xdr:colOff>38100</xdr:colOff>
      <xdr:row>38</xdr:row>
      <xdr:rowOff>124460</xdr:rowOff>
    </xdr:to>
    <xdr:sp macro="" textlink="">
      <xdr:nvSpPr>
        <xdr:cNvPr id="87" name="楕円 86"/>
        <xdr:cNvSpPr/>
      </xdr:nvSpPr>
      <xdr:spPr>
        <a:xfrm>
          <a:off x="3937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109237</xdr:rowOff>
    </xdr:from>
    <xdr:ext cx="736600" cy="259045"/>
    <xdr:sp macro="" textlink="">
      <xdr:nvSpPr>
        <xdr:cNvPr id="88" name="テキスト ボックス 87"/>
        <xdr:cNvSpPr txBox="1"/>
      </xdr:nvSpPr>
      <xdr:spPr>
        <a:xfrm>
          <a:off x="3606800" y="662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26670</xdr:rowOff>
    </xdr:from>
    <xdr:to>
      <xdr:col>15</xdr:col>
      <xdr:colOff>149225</xdr:colOff>
      <xdr:row>37</xdr:row>
      <xdr:rowOff>128270</xdr:rowOff>
    </xdr:to>
    <xdr:sp macro="" textlink="">
      <xdr:nvSpPr>
        <xdr:cNvPr id="89" name="楕円 88"/>
        <xdr:cNvSpPr/>
      </xdr:nvSpPr>
      <xdr:spPr>
        <a:xfrm>
          <a:off x="3048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113047</xdr:rowOff>
    </xdr:from>
    <xdr:ext cx="762000" cy="259045"/>
    <xdr:sp macro="" textlink="">
      <xdr:nvSpPr>
        <xdr:cNvPr id="90" name="テキスト ボックス 89"/>
        <xdr:cNvSpPr txBox="1"/>
      </xdr:nvSpPr>
      <xdr:spPr>
        <a:xfrm>
          <a:off x="2717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102870</xdr:rowOff>
    </xdr:from>
    <xdr:to>
      <xdr:col>11</xdr:col>
      <xdr:colOff>60325</xdr:colOff>
      <xdr:row>36</xdr:row>
      <xdr:rowOff>33020</xdr:rowOff>
    </xdr:to>
    <xdr:sp macro="" textlink="">
      <xdr:nvSpPr>
        <xdr:cNvPr id="91" name="楕円 90"/>
        <xdr:cNvSpPr/>
      </xdr:nvSpPr>
      <xdr:spPr>
        <a:xfrm>
          <a:off x="2159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43197</xdr:rowOff>
    </xdr:from>
    <xdr:ext cx="762000" cy="259045"/>
    <xdr:sp macro="" textlink="">
      <xdr:nvSpPr>
        <xdr:cNvPr id="92" name="テキスト ボックス 91"/>
        <xdr:cNvSpPr txBox="1"/>
      </xdr:nvSpPr>
      <xdr:spPr>
        <a:xfrm>
          <a:off x="1828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156210</xdr:rowOff>
    </xdr:from>
    <xdr:to>
      <xdr:col>6</xdr:col>
      <xdr:colOff>171450</xdr:colOff>
      <xdr:row>40</xdr:row>
      <xdr:rowOff>86360</xdr:rowOff>
    </xdr:to>
    <xdr:sp macro="" textlink="">
      <xdr:nvSpPr>
        <xdr:cNvPr id="93" name="楕円 92"/>
        <xdr:cNvSpPr/>
      </xdr:nvSpPr>
      <xdr:spPr>
        <a:xfrm>
          <a:off x="1270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71137</xdr:rowOff>
    </xdr:from>
    <xdr:ext cx="762000" cy="259045"/>
    <xdr:sp macro="" textlink="">
      <xdr:nvSpPr>
        <xdr:cNvPr id="94" name="テキスト ボックス 93"/>
        <xdr:cNvSpPr txBox="1"/>
      </xdr:nvSpPr>
      <xdr:spPr>
        <a:xfrm>
          <a:off x="939800" y="692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類似団体平均と比べ１３．７％高い。</a:t>
          </a:r>
        </a:p>
        <a:p>
          <a:r>
            <a:rPr kumimoji="1" lang="ja-JP" altLang="en-US" sz="1300">
              <a:latin typeface="ＭＳ Ｐゴシック" panose="020B0600070205080204" pitchFamily="50" charset="-128"/>
              <a:ea typeface="ＭＳ Ｐゴシック" panose="020B0600070205080204" pitchFamily="50" charset="-128"/>
            </a:rPr>
            <a:t>　類似団体平均と比較して保有する施設が多いことなどにより、高い水準となっている。</a:t>
          </a:r>
        </a:p>
        <a:p>
          <a:r>
            <a:rPr kumimoji="1" lang="ja-JP" altLang="en-US" sz="1300">
              <a:latin typeface="ＭＳ Ｐゴシック" panose="020B0600070205080204" pitchFamily="50" charset="-128"/>
              <a:ea typeface="ＭＳ Ｐゴシック" panose="020B0600070205080204" pitchFamily="50" charset="-128"/>
            </a:rPr>
            <a:t>　今後は事務事業の見直しや特定財源の有効活用に努め、比率の上昇を抑えたい。</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24130</xdr:rowOff>
    </xdr:from>
    <xdr:to>
      <xdr:col>82</xdr:col>
      <xdr:colOff>107950</xdr:colOff>
      <xdr:row>19</xdr:row>
      <xdr:rowOff>144145</xdr:rowOff>
    </xdr:to>
    <xdr:cxnSp macro="">
      <xdr:nvCxnSpPr>
        <xdr:cNvPr id="118" name="直線コネクタ 117"/>
        <xdr:cNvCxnSpPr/>
      </xdr:nvCxnSpPr>
      <xdr:spPr>
        <a:xfrm flipV="1">
          <a:off x="16510000" y="225298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116222</xdr:rowOff>
    </xdr:from>
    <xdr:ext cx="762000" cy="259045"/>
    <xdr:sp macro="" textlink="">
      <xdr:nvSpPr>
        <xdr:cNvPr id="119" name="物件費最小値テキスト"/>
        <xdr:cNvSpPr txBox="1"/>
      </xdr:nvSpPr>
      <xdr:spPr>
        <a:xfrm>
          <a:off x="16598900" y="337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144145</xdr:rowOff>
    </xdr:from>
    <xdr:to>
      <xdr:col>82</xdr:col>
      <xdr:colOff>196850</xdr:colOff>
      <xdr:row>19</xdr:row>
      <xdr:rowOff>144145</xdr:rowOff>
    </xdr:to>
    <xdr:cxnSp macro="">
      <xdr:nvCxnSpPr>
        <xdr:cNvPr id="120" name="直線コネクタ 119"/>
        <xdr:cNvCxnSpPr/>
      </xdr:nvCxnSpPr>
      <xdr:spPr>
        <a:xfrm>
          <a:off x="16421100" y="340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110507</xdr:rowOff>
    </xdr:from>
    <xdr:ext cx="762000" cy="259045"/>
    <xdr:sp macro="" textlink="">
      <xdr:nvSpPr>
        <xdr:cNvPr id="121" name="物件費最大値テキスト"/>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24130</xdr:rowOff>
    </xdr:from>
    <xdr:to>
      <xdr:col>82</xdr:col>
      <xdr:colOff>196850</xdr:colOff>
      <xdr:row>13</xdr:row>
      <xdr:rowOff>24130</xdr:rowOff>
    </xdr:to>
    <xdr:cxnSp macro="">
      <xdr:nvCxnSpPr>
        <xdr:cNvPr id="122" name="直線コネクタ 121"/>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144145</xdr:rowOff>
    </xdr:from>
    <xdr:to>
      <xdr:col>82</xdr:col>
      <xdr:colOff>107950</xdr:colOff>
      <xdr:row>20</xdr:row>
      <xdr:rowOff>58420</xdr:rowOff>
    </xdr:to>
    <xdr:cxnSp macro="">
      <xdr:nvCxnSpPr>
        <xdr:cNvPr id="123" name="直線コネクタ 122"/>
        <xdr:cNvCxnSpPr/>
      </xdr:nvCxnSpPr>
      <xdr:spPr>
        <a:xfrm flipV="1">
          <a:off x="15671800" y="340169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12717</xdr:rowOff>
    </xdr:from>
    <xdr:ext cx="762000" cy="259045"/>
    <xdr:sp macro="" textlink="">
      <xdr:nvSpPr>
        <xdr:cNvPr id="124" name="物件費平均値テキスト"/>
        <xdr:cNvSpPr txBox="1"/>
      </xdr:nvSpPr>
      <xdr:spPr>
        <a:xfrm>
          <a:off x="16598900" y="2413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25" name="フローチャート: 判断 124"/>
        <xdr:cNvSpPr/>
      </xdr:nvSpPr>
      <xdr:spPr>
        <a:xfrm>
          <a:off x="164592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86995</xdr:rowOff>
    </xdr:from>
    <xdr:to>
      <xdr:col>78</xdr:col>
      <xdr:colOff>69850</xdr:colOff>
      <xdr:row>20</xdr:row>
      <xdr:rowOff>58420</xdr:rowOff>
    </xdr:to>
    <xdr:cxnSp macro="">
      <xdr:nvCxnSpPr>
        <xdr:cNvPr id="126" name="直線コネクタ 125"/>
        <xdr:cNvCxnSpPr/>
      </xdr:nvCxnSpPr>
      <xdr:spPr>
        <a:xfrm>
          <a:off x="14782800" y="334454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116205</xdr:rowOff>
    </xdr:from>
    <xdr:to>
      <xdr:col>78</xdr:col>
      <xdr:colOff>120650</xdr:colOff>
      <xdr:row>15</xdr:row>
      <xdr:rowOff>46355</xdr:rowOff>
    </xdr:to>
    <xdr:sp macro="" textlink="">
      <xdr:nvSpPr>
        <xdr:cNvPr id="127" name="フローチャート: 判断 126"/>
        <xdr:cNvSpPr/>
      </xdr:nvSpPr>
      <xdr:spPr>
        <a:xfrm>
          <a:off x="15621000" y="251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56532</xdr:rowOff>
    </xdr:from>
    <xdr:ext cx="736600" cy="259045"/>
    <xdr:sp macro="" textlink="">
      <xdr:nvSpPr>
        <xdr:cNvPr id="128" name="テキスト ボックス 127"/>
        <xdr:cNvSpPr txBox="1"/>
      </xdr:nvSpPr>
      <xdr:spPr>
        <a:xfrm>
          <a:off x="15290800" y="2285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115570</xdr:rowOff>
    </xdr:from>
    <xdr:to>
      <xdr:col>73</xdr:col>
      <xdr:colOff>180975</xdr:colOff>
      <xdr:row>19</xdr:row>
      <xdr:rowOff>86995</xdr:rowOff>
    </xdr:to>
    <xdr:cxnSp macro="">
      <xdr:nvCxnSpPr>
        <xdr:cNvPr id="129" name="直線コネクタ 128"/>
        <xdr:cNvCxnSpPr/>
      </xdr:nvCxnSpPr>
      <xdr:spPr>
        <a:xfrm>
          <a:off x="13893800" y="320167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121920</xdr:rowOff>
    </xdr:from>
    <xdr:to>
      <xdr:col>74</xdr:col>
      <xdr:colOff>31750</xdr:colOff>
      <xdr:row>15</xdr:row>
      <xdr:rowOff>52070</xdr:rowOff>
    </xdr:to>
    <xdr:sp macro="" textlink="">
      <xdr:nvSpPr>
        <xdr:cNvPr id="130" name="フローチャート: 判断 129"/>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62247</xdr:rowOff>
    </xdr:from>
    <xdr:ext cx="762000" cy="259045"/>
    <xdr:sp macro="" textlink="">
      <xdr:nvSpPr>
        <xdr:cNvPr id="131" name="テキスト ボックス 130"/>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115570</xdr:rowOff>
    </xdr:from>
    <xdr:to>
      <xdr:col>69</xdr:col>
      <xdr:colOff>92075</xdr:colOff>
      <xdr:row>20</xdr:row>
      <xdr:rowOff>132715</xdr:rowOff>
    </xdr:to>
    <xdr:cxnSp macro="">
      <xdr:nvCxnSpPr>
        <xdr:cNvPr id="132" name="直線コネクタ 131"/>
        <xdr:cNvCxnSpPr/>
      </xdr:nvCxnSpPr>
      <xdr:spPr>
        <a:xfrm flipV="1">
          <a:off x="13004800" y="3201670"/>
          <a:ext cx="889000" cy="36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76200</xdr:rowOff>
    </xdr:from>
    <xdr:to>
      <xdr:col>69</xdr:col>
      <xdr:colOff>142875</xdr:colOff>
      <xdr:row>16</xdr:row>
      <xdr:rowOff>6350</xdr:rowOff>
    </xdr:to>
    <xdr:sp macro="" textlink="">
      <xdr:nvSpPr>
        <xdr:cNvPr id="133" name="フローチャート: 判断 132"/>
        <xdr:cNvSpPr/>
      </xdr:nvSpPr>
      <xdr:spPr>
        <a:xfrm>
          <a:off x="13843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16527</xdr:rowOff>
    </xdr:from>
    <xdr:ext cx="762000" cy="259045"/>
    <xdr:sp macro="" textlink="">
      <xdr:nvSpPr>
        <xdr:cNvPr id="134" name="テキスト ボックス 133"/>
        <xdr:cNvSpPr txBox="1"/>
      </xdr:nvSpPr>
      <xdr:spPr>
        <a:xfrm>
          <a:off x="13512800" y="241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59055</xdr:rowOff>
    </xdr:from>
    <xdr:to>
      <xdr:col>65</xdr:col>
      <xdr:colOff>53975</xdr:colOff>
      <xdr:row>15</xdr:row>
      <xdr:rowOff>160655</xdr:rowOff>
    </xdr:to>
    <xdr:sp macro="" textlink="">
      <xdr:nvSpPr>
        <xdr:cNvPr id="135" name="フローチャート: 判断 134"/>
        <xdr:cNvSpPr/>
      </xdr:nvSpPr>
      <xdr:spPr>
        <a:xfrm>
          <a:off x="129540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170832</xdr:rowOff>
    </xdr:from>
    <xdr:ext cx="762000" cy="259045"/>
    <xdr:sp macro="" textlink="">
      <xdr:nvSpPr>
        <xdr:cNvPr id="136" name="テキスト ボックス 135"/>
        <xdr:cNvSpPr txBox="1"/>
      </xdr:nvSpPr>
      <xdr:spPr>
        <a:xfrm>
          <a:off x="12623800" y="239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93345</xdr:rowOff>
    </xdr:from>
    <xdr:to>
      <xdr:col>82</xdr:col>
      <xdr:colOff>158750</xdr:colOff>
      <xdr:row>20</xdr:row>
      <xdr:rowOff>23495</xdr:rowOff>
    </xdr:to>
    <xdr:sp macro="" textlink="">
      <xdr:nvSpPr>
        <xdr:cNvPr id="142" name="楕円 141"/>
        <xdr:cNvSpPr/>
      </xdr:nvSpPr>
      <xdr:spPr>
        <a:xfrm>
          <a:off x="16459200" y="335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1922</xdr:rowOff>
    </xdr:from>
    <xdr:ext cx="762000" cy="259045"/>
    <xdr:sp macro="" textlink="">
      <xdr:nvSpPr>
        <xdr:cNvPr id="143" name="物件費該当値テキスト"/>
        <xdr:cNvSpPr txBox="1"/>
      </xdr:nvSpPr>
      <xdr:spPr>
        <a:xfrm>
          <a:off x="16598900" y="325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7620</xdr:rowOff>
    </xdr:from>
    <xdr:to>
      <xdr:col>78</xdr:col>
      <xdr:colOff>120650</xdr:colOff>
      <xdr:row>20</xdr:row>
      <xdr:rowOff>109220</xdr:rowOff>
    </xdr:to>
    <xdr:sp macro="" textlink="">
      <xdr:nvSpPr>
        <xdr:cNvPr id="144" name="楕円 143"/>
        <xdr:cNvSpPr/>
      </xdr:nvSpPr>
      <xdr:spPr>
        <a:xfrm>
          <a:off x="15621000" y="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93997</xdr:rowOff>
    </xdr:from>
    <xdr:ext cx="736600" cy="259045"/>
    <xdr:sp macro="" textlink="">
      <xdr:nvSpPr>
        <xdr:cNvPr id="145" name="テキスト ボックス 144"/>
        <xdr:cNvSpPr txBox="1"/>
      </xdr:nvSpPr>
      <xdr:spPr>
        <a:xfrm>
          <a:off x="15290800" y="352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36195</xdr:rowOff>
    </xdr:from>
    <xdr:to>
      <xdr:col>74</xdr:col>
      <xdr:colOff>31750</xdr:colOff>
      <xdr:row>19</xdr:row>
      <xdr:rowOff>137795</xdr:rowOff>
    </xdr:to>
    <xdr:sp macro="" textlink="">
      <xdr:nvSpPr>
        <xdr:cNvPr id="146" name="楕円 145"/>
        <xdr:cNvSpPr/>
      </xdr:nvSpPr>
      <xdr:spPr>
        <a:xfrm>
          <a:off x="14732000" y="329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122572</xdr:rowOff>
    </xdr:from>
    <xdr:ext cx="762000" cy="259045"/>
    <xdr:sp macro="" textlink="">
      <xdr:nvSpPr>
        <xdr:cNvPr id="147" name="テキスト ボックス 146"/>
        <xdr:cNvSpPr txBox="1"/>
      </xdr:nvSpPr>
      <xdr:spPr>
        <a:xfrm>
          <a:off x="14401800" y="338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64770</xdr:rowOff>
    </xdr:from>
    <xdr:to>
      <xdr:col>69</xdr:col>
      <xdr:colOff>142875</xdr:colOff>
      <xdr:row>18</xdr:row>
      <xdr:rowOff>166370</xdr:rowOff>
    </xdr:to>
    <xdr:sp macro="" textlink="">
      <xdr:nvSpPr>
        <xdr:cNvPr id="148" name="楕円 147"/>
        <xdr:cNvSpPr/>
      </xdr:nvSpPr>
      <xdr:spPr>
        <a:xfrm>
          <a:off x="13843000" y="315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151147</xdr:rowOff>
    </xdr:from>
    <xdr:ext cx="762000" cy="259045"/>
    <xdr:sp macro="" textlink="">
      <xdr:nvSpPr>
        <xdr:cNvPr id="149" name="テキスト ボックス 148"/>
        <xdr:cNvSpPr txBox="1"/>
      </xdr:nvSpPr>
      <xdr:spPr>
        <a:xfrm>
          <a:off x="13512800" y="323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81915</xdr:rowOff>
    </xdr:from>
    <xdr:to>
      <xdr:col>65</xdr:col>
      <xdr:colOff>53975</xdr:colOff>
      <xdr:row>21</xdr:row>
      <xdr:rowOff>12065</xdr:rowOff>
    </xdr:to>
    <xdr:sp macro="" textlink="">
      <xdr:nvSpPr>
        <xdr:cNvPr id="150" name="楕円 149"/>
        <xdr:cNvSpPr/>
      </xdr:nvSpPr>
      <xdr:spPr>
        <a:xfrm>
          <a:off x="12954000" y="351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168292</xdr:rowOff>
    </xdr:from>
    <xdr:ext cx="762000" cy="259045"/>
    <xdr:sp macro="" textlink="">
      <xdr:nvSpPr>
        <xdr:cNvPr id="151" name="テキスト ボックス 150"/>
        <xdr:cNvSpPr txBox="1"/>
      </xdr:nvSpPr>
      <xdr:spPr>
        <a:xfrm>
          <a:off x="12623800" y="35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類似団体平均と比べ２．０％高く、前年度比で２．４％高くなっている。これは住民税非課税等価格高騰緊急支援給付金事業等による緊急支援を実施したことによるものと考えられる。</a:t>
          </a:r>
        </a:p>
        <a:p>
          <a:r>
            <a:rPr kumimoji="1" lang="ja-JP" altLang="en-US" sz="1300">
              <a:latin typeface="ＭＳ Ｐゴシック" panose="020B0600070205080204" pitchFamily="50" charset="-128"/>
              <a:ea typeface="ＭＳ Ｐゴシック" panose="020B0600070205080204" pitchFamily="50" charset="-128"/>
            </a:rPr>
            <a:t>　今後とも、適切な扶助及び特定財源の活用に努める。</a:t>
          </a: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60</xdr:row>
      <xdr:rowOff>165100</xdr:rowOff>
    </xdr:to>
    <xdr:cxnSp macro="">
      <xdr:nvCxnSpPr>
        <xdr:cNvPr id="179" name="直線コネクタ 178"/>
        <xdr:cNvCxnSpPr/>
      </xdr:nvCxnSpPr>
      <xdr:spPr>
        <a:xfrm flipV="1">
          <a:off x="4826000" y="9004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0"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1" name="直線コネクタ 180"/>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57</xdr:row>
      <xdr:rowOff>69850</xdr:rowOff>
    </xdr:to>
    <xdr:cxnSp macro="">
      <xdr:nvCxnSpPr>
        <xdr:cNvPr id="184" name="直線コネクタ 183"/>
        <xdr:cNvCxnSpPr/>
      </xdr:nvCxnSpPr>
      <xdr:spPr>
        <a:xfrm>
          <a:off x="3987800" y="9385300"/>
          <a:ext cx="8382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168927</xdr:rowOff>
    </xdr:from>
    <xdr:ext cx="762000" cy="259045"/>
    <xdr:sp macro="" textlink="">
      <xdr:nvSpPr>
        <xdr:cNvPr id="185" name="扶助費平均値テキスト"/>
        <xdr:cNvSpPr txBox="1"/>
      </xdr:nvSpPr>
      <xdr:spPr>
        <a:xfrm>
          <a:off x="4914900" y="925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6" name="フローチャート: 判断 185"/>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107950</xdr:rowOff>
    </xdr:from>
    <xdr:to>
      <xdr:col>19</xdr:col>
      <xdr:colOff>187325</xdr:colOff>
      <xdr:row>54</xdr:row>
      <xdr:rowOff>127000</xdr:rowOff>
    </xdr:to>
    <xdr:cxnSp macro="">
      <xdr:nvCxnSpPr>
        <xdr:cNvPr id="187" name="直線コネクタ 186"/>
        <xdr:cNvCxnSpPr/>
      </xdr:nvCxnSpPr>
      <xdr:spPr>
        <a:xfrm>
          <a:off x="3098800" y="91948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133350</xdr:rowOff>
    </xdr:from>
    <xdr:to>
      <xdr:col>20</xdr:col>
      <xdr:colOff>38100</xdr:colOff>
      <xdr:row>55</xdr:row>
      <xdr:rowOff>63500</xdr:rowOff>
    </xdr:to>
    <xdr:sp macro="" textlink="">
      <xdr:nvSpPr>
        <xdr:cNvPr id="188" name="フローチャート: 判断 187"/>
        <xdr:cNvSpPr/>
      </xdr:nvSpPr>
      <xdr:spPr>
        <a:xfrm>
          <a:off x="3937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48277</xdr:rowOff>
    </xdr:from>
    <xdr:ext cx="736600" cy="259045"/>
    <xdr:sp macro="" textlink="">
      <xdr:nvSpPr>
        <xdr:cNvPr id="189" name="テキスト ボックス 188"/>
        <xdr:cNvSpPr txBox="1"/>
      </xdr:nvSpPr>
      <xdr:spPr>
        <a:xfrm>
          <a:off x="3606800" y="947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107950</xdr:rowOff>
    </xdr:from>
    <xdr:to>
      <xdr:col>15</xdr:col>
      <xdr:colOff>98425</xdr:colOff>
      <xdr:row>54</xdr:row>
      <xdr:rowOff>69850</xdr:rowOff>
    </xdr:to>
    <xdr:cxnSp macro="">
      <xdr:nvCxnSpPr>
        <xdr:cNvPr id="190" name="直線コネクタ 189"/>
        <xdr:cNvCxnSpPr/>
      </xdr:nvCxnSpPr>
      <xdr:spPr>
        <a:xfrm flipV="1">
          <a:off x="2209800" y="91948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0</xdr:rowOff>
    </xdr:from>
    <xdr:to>
      <xdr:col>15</xdr:col>
      <xdr:colOff>149225</xdr:colOff>
      <xdr:row>55</xdr:row>
      <xdr:rowOff>101600</xdr:rowOff>
    </xdr:to>
    <xdr:sp macro="" textlink="">
      <xdr:nvSpPr>
        <xdr:cNvPr id="191" name="フローチャート: 判断 190"/>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86377</xdr:rowOff>
    </xdr:from>
    <xdr:ext cx="762000" cy="259045"/>
    <xdr:sp macro="" textlink="">
      <xdr:nvSpPr>
        <xdr:cNvPr id="192" name="テキスト ボックス 191"/>
        <xdr:cNvSpPr txBox="1"/>
      </xdr:nvSpPr>
      <xdr:spPr>
        <a:xfrm>
          <a:off x="2717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69850</xdr:rowOff>
    </xdr:from>
    <xdr:to>
      <xdr:col>11</xdr:col>
      <xdr:colOff>9525</xdr:colOff>
      <xdr:row>58</xdr:row>
      <xdr:rowOff>31750</xdr:rowOff>
    </xdr:to>
    <xdr:cxnSp macro="">
      <xdr:nvCxnSpPr>
        <xdr:cNvPr id="193" name="直線コネクタ 192"/>
        <xdr:cNvCxnSpPr/>
      </xdr:nvCxnSpPr>
      <xdr:spPr>
        <a:xfrm flipV="1">
          <a:off x="1320800" y="9328150"/>
          <a:ext cx="889000" cy="64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194" name="フローチャート: 判断 193"/>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162577</xdr:rowOff>
    </xdr:from>
    <xdr:ext cx="762000" cy="259045"/>
    <xdr:sp macro="" textlink="">
      <xdr:nvSpPr>
        <xdr:cNvPr id="195" name="テキスト ボックス 194"/>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196" name="フローチャート: 判断 195"/>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197" name="テキスト ボックス 196"/>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3" name="楕円 202"/>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204" name="扶助費該当値テキスト"/>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5" name="楕円 204"/>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06" name="テキスト ボックス 205"/>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57150</xdr:rowOff>
    </xdr:from>
    <xdr:to>
      <xdr:col>15</xdr:col>
      <xdr:colOff>149225</xdr:colOff>
      <xdr:row>53</xdr:row>
      <xdr:rowOff>158750</xdr:rowOff>
    </xdr:to>
    <xdr:sp macro="" textlink="">
      <xdr:nvSpPr>
        <xdr:cNvPr id="207" name="楕円 206"/>
        <xdr:cNvSpPr/>
      </xdr:nvSpPr>
      <xdr:spPr>
        <a:xfrm>
          <a:off x="3048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168927</xdr:rowOff>
    </xdr:from>
    <xdr:ext cx="762000" cy="259045"/>
    <xdr:sp macro="" textlink="">
      <xdr:nvSpPr>
        <xdr:cNvPr id="208" name="テキスト ボックス 207"/>
        <xdr:cNvSpPr txBox="1"/>
      </xdr:nvSpPr>
      <xdr:spPr>
        <a:xfrm>
          <a:off x="2717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19050</xdr:rowOff>
    </xdr:from>
    <xdr:to>
      <xdr:col>11</xdr:col>
      <xdr:colOff>60325</xdr:colOff>
      <xdr:row>54</xdr:row>
      <xdr:rowOff>120650</xdr:rowOff>
    </xdr:to>
    <xdr:sp macro="" textlink="">
      <xdr:nvSpPr>
        <xdr:cNvPr id="209" name="楕円 208"/>
        <xdr:cNvSpPr/>
      </xdr:nvSpPr>
      <xdr:spPr>
        <a:xfrm>
          <a:off x="2159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130827</xdr:rowOff>
    </xdr:from>
    <xdr:ext cx="762000" cy="259045"/>
    <xdr:sp macro="" textlink="">
      <xdr:nvSpPr>
        <xdr:cNvPr id="210" name="テキスト ボックス 209"/>
        <xdr:cNvSpPr txBox="1"/>
      </xdr:nvSpPr>
      <xdr:spPr>
        <a:xfrm>
          <a:off x="1828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152400</xdr:rowOff>
    </xdr:from>
    <xdr:to>
      <xdr:col>6</xdr:col>
      <xdr:colOff>171450</xdr:colOff>
      <xdr:row>58</xdr:row>
      <xdr:rowOff>82550</xdr:rowOff>
    </xdr:to>
    <xdr:sp macro="" textlink="">
      <xdr:nvSpPr>
        <xdr:cNvPr id="211" name="楕円 210"/>
        <xdr:cNvSpPr/>
      </xdr:nvSpPr>
      <xdr:spPr>
        <a:xfrm>
          <a:off x="1270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67327</xdr:rowOff>
    </xdr:from>
    <xdr:ext cx="762000" cy="259045"/>
    <xdr:sp macro="" textlink="">
      <xdr:nvSpPr>
        <xdr:cNvPr id="212" name="テキスト ボックス 211"/>
        <xdr:cNvSpPr txBox="1"/>
      </xdr:nvSpPr>
      <xdr:spPr>
        <a:xfrm>
          <a:off x="939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類似団体平均と比べ２．０％低い。</a:t>
          </a:r>
        </a:p>
        <a:p>
          <a:r>
            <a:rPr kumimoji="1" lang="ja-JP" altLang="en-US" sz="1300">
              <a:latin typeface="ＭＳ Ｐゴシック" panose="020B0600070205080204" pitchFamily="50" charset="-128"/>
              <a:ea typeface="ＭＳ Ｐゴシック" panose="020B0600070205080204" pitchFamily="50" charset="-128"/>
            </a:rPr>
            <a:t>　その他は、各特別会計への繰出金がほとんどで、各特別会計の事業の見直しと経営改善に努める。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104140</xdr:rowOff>
    </xdr:to>
    <xdr:cxnSp macro="">
      <xdr:nvCxnSpPr>
        <xdr:cNvPr id="240" name="直線コネクタ 239"/>
        <xdr:cNvCxnSpPr/>
      </xdr:nvCxnSpPr>
      <xdr:spPr>
        <a:xfrm flipV="1">
          <a:off x="16510000" y="90271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76217</xdr:rowOff>
    </xdr:from>
    <xdr:ext cx="762000" cy="259045"/>
    <xdr:sp macro="" textlink="">
      <xdr:nvSpPr>
        <xdr:cNvPr id="241" name="その他最小値テキスト"/>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104140</xdr:rowOff>
    </xdr:from>
    <xdr:to>
      <xdr:col>82</xdr:col>
      <xdr:colOff>196850</xdr:colOff>
      <xdr:row>60</xdr:row>
      <xdr:rowOff>104140</xdr:rowOff>
    </xdr:to>
    <xdr:cxnSp macro="">
      <xdr:nvCxnSpPr>
        <xdr:cNvPr id="242" name="直線コネクタ 241"/>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149860</xdr:rowOff>
    </xdr:from>
    <xdr:to>
      <xdr:col>82</xdr:col>
      <xdr:colOff>107950</xdr:colOff>
      <xdr:row>55</xdr:row>
      <xdr:rowOff>8890</xdr:rowOff>
    </xdr:to>
    <xdr:cxnSp macro="">
      <xdr:nvCxnSpPr>
        <xdr:cNvPr id="245" name="直線コネクタ 244"/>
        <xdr:cNvCxnSpPr/>
      </xdr:nvCxnSpPr>
      <xdr:spPr>
        <a:xfrm>
          <a:off x="15671800" y="94081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82567</xdr:rowOff>
    </xdr:from>
    <xdr:ext cx="762000" cy="259045"/>
    <xdr:sp macro="" textlink="">
      <xdr:nvSpPr>
        <xdr:cNvPr id="246" name="その他平均値テキスト"/>
        <xdr:cNvSpPr txBox="1"/>
      </xdr:nvSpPr>
      <xdr:spPr>
        <a:xfrm>
          <a:off x="16598900" y="951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47" name="フローチャート: 判断 246"/>
        <xdr:cNvSpPr/>
      </xdr:nvSpPr>
      <xdr:spPr>
        <a:xfrm>
          <a:off x="164592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149860</xdr:rowOff>
    </xdr:from>
    <xdr:to>
      <xdr:col>78</xdr:col>
      <xdr:colOff>69850</xdr:colOff>
      <xdr:row>55</xdr:row>
      <xdr:rowOff>92710</xdr:rowOff>
    </xdr:to>
    <xdr:cxnSp macro="">
      <xdr:nvCxnSpPr>
        <xdr:cNvPr id="248" name="直線コネクタ 247"/>
        <xdr:cNvCxnSpPr/>
      </xdr:nvCxnSpPr>
      <xdr:spPr>
        <a:xfrm flipV="1">
          <a:off x="14782800" y="94081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102870</xdr:rowOff>
    </xdr:from>
    <xdr:to>
      <xdr:col>78</xdr:col>
      <xdr:colOff>120650</xdr:colOff>
      <xdr:row>56</xdr:row>
      <xdr:rowOff>33020</xdr:rowOff>
    </xdr:to>
    <xdr:sp macro="" textlink="">
      <xdr:nvSpPr>
        <xdr:cNvPr id="249" name="フローチャート: 判断 248"/>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17797</xdr:rowOff>
    </xdr:from>
    <xdr:ext cx="736600" cy="259045"/>
    <xdr:sp macro="" textlink="">
      <xdr:nvSpPr>
        <xdr:cNvPr id="250" name="テキスト ボックス 249"/>
        <xdr:cNvSpPr txBox="1"/>
      </xdr:nvSpPr>
      <xdr:spPr>
        <a:xfrm>
          <a:off x="15290800" y="961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92710</xdr:rowOff>
    </xdr:from>
    <xdr:to>
      <xdr:col>73</xdr:col>
      <xdr:colOff>180975</xdr:colOff>
      <xdr:row>56</xdr:row>
      <xdr:rowOff>35560</xdr:rowOff>
    </xdr:to>
    <xdr:cxnSp macro="">
      <xdr:nvCxnSpPr>
        <xdr:cNvPr id="251" name="直線コネクタ 250"/>
        <xdr:cNvCxnSpPr/>
      </xdr:nvCxnSpPr>
      <xdr:spPr>
        <a:xfrm flipV="1">
          <a:off x="13893800" y="95224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148590</xdr:rowOff>
    </xdr:from>
    <xdr:to>
      <xdr:col>74</xdr:col>
      <xdr:colOff>31750</xdr:colOff>
      <xdr:row>56</xdr:row>
      <xdr:rowOff>78740</xdr:rowOff>
    </xdr:to>
    <xdr:sp macro="" textlink="">
      <xdr:nvSpPr>
        <xdr:cNvPr id="252" name="フローチャート: 判断 251"/>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63517</xdr:rowOff>
    </xdr:from>
    <xdr:ext cx="762000" cy="259045"/>
    <xdr:sp macro="" textlink="">
      <xdr:nvSpPr>
        <xdr:cNvPr id="253" name="テキスト ボックス 252"/>
        <xdr:cNvSpPr txBox="1"/>
      </xdr:nvSpPr>
      <xdr:spPr>
        <a:xfrm>
          <a:off x="14401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161290</xdr:rowOff>
    </xdr:from>
    <xdr:to>
      <xdr:col>69</xdr:col>
      <xdr:colOff>92075</xdr:colOff>
      <xdr:row>56</xdr:row>
      <xdr:rowOff>35560</xdr:rowOff>
    </xdr:to>
    <xdr:cxnSp macro="">
      <xdr:nvCxnSpPr>
        <xdr:cNvPr id="254" name="直線コネクタ 253"/>
        <xdr:cNvCxnSpPr/>
      </xdr:nvCxnSpPr>
      <xdr:spPr>
        <a:xfrm>
          <a:off x="13004800" y="9591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156210</xdr:rowOff>
    </xdr:from>
    <xdr:to>
      <xdr:col>69</xdr:col>
      <xdr:colOff>142875</xdr:colOff>
      <xdr:row>56</xdr:row>
      <xdr:rowOff>86360</xdr:rowOff>
    </xdr:to>
    <xdr:sp macro="" textlink="">
      <xdr:nvSpPr>
        <xdr:cNvPr id="255" name="フローチャート: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96537</xdr:rowOff>
    </xdr:from>
    <xdr:ext cx="762000" cy="259045"/>
    <xdr:sp macro="" textlink="">
      <xdr:nvSpPr>
        <xdr:cNvPr id="256" name="テキスト ボックス 255"/>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163830</xdr:rowOff>
    </xdr:from>
    <xdr:to>
      <xdr:col>65</xdr:col>
      <xdr:colOff>53975</xdr:colOff>
      <xdr:row>56</xdr:row>
      <xdr:rowOff>93980</xdr:rowOff>
    </xdr:to>
    <xdr:sp macro="" textlink="">
      <xdr:nvSpPr>
        <xdr:cNvPr id="257" name="フローチャート: 判断 256"/>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78757</xdr:rowOff>
    </xdr:from>
    <xdr:ext cx="762000" cy="259045"/>
    <xdr:sp macro="" textlink="">
      <xdr:nvSpPr>
        <xdr:cNvPr id="258" name="テキスト ボックス 257"/>
        <xdr:cNvSpPr txBox="1"/>
      </xdr:nvSpPr>
      <xdr:spPr>
        <a:xfrm>
          <a:off x="12623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129540</xdr:rowOff>
    </xdr:from>
    <xdr:to>
      <xdr:col>82</xdr:col>
      <xdr:colOff>158750</xdr:colOff>
      <xdr:row>55</xdr:row>
      <xdr:rowOff>59690</xdr:rowOff>
    </xdr:to>
    <xdr:sp macro="" textlink="">
      <xdr:nvSpPr>
        <xdr:cNvPr id="264" name="楕円 263"/>
        <xdr:cNvSpPr/>
      </xdr:nvSpPr>
      <xdr:spPr>
        <a:xfrm>
          <a:off x="164592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146067</xdr:rowOff>
    </xdr:from>
    <xdr:ext cx="762000" cy="259045"/>
    <xdr:sp macro="" textlink="">
      <xdr:nvSpPr>
        <xdr:cNvPr id="265" name="その他該当値テキスト"/>
        <xdr:cNvSpPr txBox="1"/>
      </xdr:nvSpPr>
      <xdr:spPr>
        <a:xfrm>
          <a:off x="165989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99060</xdr:rowOff>
    </xdr:from>
    <xdr:to>
      <xdr:col>78</xdr:col>
      <xdr:colOff>120650</xdr:colOff>
      <xdr:row>55</xdr:row>
      <xdr:rowOff>29210</xdr:rowOff>
    </xdr:to>
    <xdr:sp macro="" textlink="">
      <xdr:nvSpPr>
        <xdr:cNvPr id="266" name="楕円 265"/>
        <xdr:cNvSpPr/>
      </xdr:nvSpPr>
      <xdr:spPr>
        <a:xfrm>
          <a:off x="15621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39387</xdr:rowOff>
    </xdr:from>
    <xdr:ext cx="736600" cy="259045"/>
    <xdr:sp macro="" textlink="">
      <xdr:nvSpPr>
        <xdr:cNvPr id="267" name="テキスト ボックス 266"/>
        <xdr:cNvSpPr txBox="1"/>
      </xdr:nvSpPr>
      <xdr:spPr>
        <a:xfrm>
          <a:off x="15290800" y="912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41910</xdr:rowOff>
    </xdr:from>
    <xdr:to>
      <xdr:col>74</xdr:col>
      <xdr:colOff>31750</xdr:colOff>
      <xdr:row>55</xdr:row>
      <xdr:rowOff>143510</xdr:rowOff>
    </xdr:to>
    <xdr:sp macro="" textlink="">
      <xdr:nvSpPr>
        <xdr:cNvPr id="268" name="楕円 267"/>
        <xdr:cNvSpPr/>
      </xdr:nvSpPr>
      <xdr:spPr>
        <a:xfrm>
          <a:off x="14732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69" name="テキスト ボックス 268"/>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156210</xdr:rowOff>
    </xdr:from>
    <xdr:to>
      <xdr:col>69</xdr:col>
      <xdr:colOff>142875</xdr:colOff>
      <xdr:row>56</xdr:row>
      <xdr:rowOff>86360</xdr:rowOff>
    </xdr:to>
    <xdr:sp macro="" textlink="">
      <xdr:nvSpPr>
        <xdr:cNvPr id="270" name="楕円 269"/>
        <xdr:cNvSpPr/>
      </xdr:nvSpPr>
      <xdr:spPr>
        <a:xfrm>
          <a:off x="13843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71137</xdr:rowOff>
    </xdr:from>
    <xdr:ext cx="762000" cy="259045"/>
    <xdr:sp macro="" textlink="">
      <xdr:nvSpPr>
        <xdr:cNvPr id="271" name="テキスト ボックス 270"/>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110490</xdr:rowOff>
    </xdr:from>
    <xdr:to>
      <xdr:col>65</xdr:col>
      <xdr:colOff>53975</xdr:colOff>
      <xdr:row>56</xdr:row>
      <xdr:rowOff>40640</xdr:rowOff>
    </xdr:to>
    <xdr:sp macro="" textlink="">
      <xdr:nvSpPr>
        <xdr:cNvPr id="272" name="楕円 271"/>
        <xdr:cNvSpPr/>
      </xdr:nvSpPr>
      <xdr:spPr>
        <a:xfrm>
          <a:off x="12954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50817</xdr:rowOff>
    </xdr:from>
    <xdr:ext cx="762000" cy="259045"/>
    <xdr:sp macro="" textlink="">
      <xdr:nvSpPr>
        <xdr:cNvPr id="273" name="テキスト ボックス 272"/>
        <xdr:cNvSpPr txBox="1"/>
      </xdr:nvSpPr>
      <xdr:spPr>
        <a:xfrm>
          <a:off x="12623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類似団体平均と比べ０．６％低い。</a:t>
          </a:r>
        </a:p>
        <a:p>
          <a:r>
            <a:rPr kumimoji="1" lang="ja-JP" altLang="en-US" sz="1300">
              <a:latin typeface="ＭＳ Ｐゴシック" panose="020B0600070205080204" pitchFamily="50" charset="-128"/>
              <a:ea typeface="ＭＳ Ｐゴシック" panose="020B0600070205080204" pitchFamily="50" charset="-128"/>
            </a:rPr>
            <a:t>　今後も有効な補助金の支出となるよう補助事業の見直しに努める。</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39</xdr:row>
      <xdr:rowOff>147574</xdr:rowOff>
    </xdr:to>
    <xdr:cxnSp macro="">
      <xdr:nvCxnSpPr>
        <xdr:cNvPr id="298" name="直線コネクタ 297"/>
        <xdr:cNvCxnSpPr/>
      </xdr:nvCxnSpPr>
      <xdr:spPr>
        <a:xfrm flipV="1">
          <a:off x="16510000" y="589229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119651</xdr:rowOff>
    </xdr:from>
    <xdr:ext cx="762000" cy="259045"/>
    <xdr:sp macro="" textlink="">
      <xdr:nvSpPr>
        <xdr:cNvPr id="299" name="補助費等最小値テキスト"/>
        <xdr:cNvSpPr txBox="1"/>
      </xdr:nvSpPr>
      <xdr:spPr>
        <a:xfrm>
          <a:off x="16598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147574</xdr:rowOff>
    </xdr:from>
    <xdr:to>
      <xdr:col>82</xdr:col>
      <xdr:colOff>196850</xdr:colOff>
      <xdr:row>39</xdr:row>
      <xdr:rowOff>147574</xdr:rowOff>
    </xdr:to>
    <xdr:cxnSp macro="">
      <xdr:nvCxnSpPr>
        <xdr:cNvPr id="300" name="直線コネクタ 299"/>
        <xdr:cNvCxnSpPr/>
      </xdr:nvCxnSpPr>
      <xdr:spPr>
        <a:xfrm>
          <a:off x="16421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1" name="補助費等最大値テキスト"/>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2" name="直線コネクタ 301"/>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131572</xdr:rowOff>
    </xdr:from>
    <xdr:to>
      <xdr:col>82</xdr:col>
      <xdr:colOff>107950</xdr:colOff>
      <xdr:row>37</xdr:row>
      <xdr:rowOff>28702</xdr:rowOff>
    </xdr:to>
    <xdr:cxnSp macro="">
      <xdr:nvCxnSpPr>
        <xdr:cNvPr id="303" name="直線コネクタ 302"/>
        <xdr:cNvCxnSpPr/>
      </xdr:nvCxnSpPr>
      <xdr:spPr>
        <a:xfrm>
          <a:off x="15671800" y="630377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148861</xdr:rowOff>
    </xdr:from>
    <xdr:ext cx="762000" cy="259045"/>
    <xdr:sp macro="" textlink="">
      <xdr:nvSpPr>
        <xdr:cNvPr id="304" name="補助費等平均値テキスト"/>
        <xdr:cNvSpPr txBox="1"/>
      </xdr:nvSpPr>
      <xdr:spPr>
        <a:xfrm>
          <a:off x="16598900" y="6321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xdr:rowOff>
    </xdr:from>
    <xdr:to>
      <xdr:col>82</xdr:col>
      <xdr:colOff>158750</xdr:colOff>
      <xdr:row>37</xdr:row>
      <xdr:rowOff>106934</xdr:rowOff>
    </xdr:to>
    <xdr:sp macro="" textlink="">
      <xdr:nvSpPr>
        <xdr:cNvPr id="305" name="フローチャート: 判断 304"/>
        <xdr:cNvSpPr/>
      </xdr:nvSpPr>
      <xdr:spPr>
        <a:xfrm>
          <a:off x="164592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131572</xdr:rowOff>
    </xdr:from>
    <xdr:to>
      <xdr:col>78</xdr:col>
      <xdr:colOff>69850</xdr:colOff>
      <xdr:row>36</xdr:row>
      <xdr:rowOff>131572</xdr:rowOff>
    </xdr:to>
    <xdr:cxnSp macro="">
      <xdr:nvCxnSpPr>
        <xdr:cNvPr id="306" name="直線コネクタ 305"/>
        <xdr:cNvCxnSpPr/>
      </xdr:nvCxnSpPr>
      <xdr:spPr>
        <a:xfrm>
          <a:off x="14782800" y="6303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8" name="テキスト ボックス 307"/>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xdr:rowOff>
    </xdr:from>
    <xdr:to>
      <xdr:col>73</xdr:col>
      <xdr:colOff>180975</xdr:colOff>
      <xdr:row>36</xdr:row>
      <xdr:rowOff>131572</xdr:rowOff>
    </xdr:to>
    <xdr:cxnSp macro="">
      <xdr:nvCxnSpPr>
        <xdr:cNvPr id="309" name="直線コネクタ 308"/>
        <xdr:cNvCxnSpPr/>
      </xdr:nvCxnSpPr>
      <xdr:spPr>
        <a:xfrm>
          <a:off x="13893800" y="617575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0" name="フローチャート: 判断 309"/>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11" name="テキスト ボックス 310"/>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xdr:rowOff>
    </xdr:from>
    <xdr:to>
      <xdr:col>69</xdr:col>
      <xdr:colOff>92075</xdr:colOff>
      <xdr:row>36</xdr:row>
      <xdr:rowOff>154432</xdr:rowOff>
    </xdr:to>
    <xdr:cxnSp macro="">
      <xdr:nvCxnSpPr>
        <xdr:cNvPr id="312" name="直線コネクタ 311"/>
        <xdr:cNvCxnSpPr/>
      </xdr:nvCxnSpPr>
      <xdr:spPr>
        <a:xfrm flipV="1">
          <a:off x="13004800" y="6175756"/>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4" name="テキスト ボックス 313"/>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15" name="フローチャート: 判断 314"/>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68851</xdr:rowOff>
    </xdr:from>
    <xdr:ext cx="762000" cy="259045"/>
    <xdr:sp macro="" textlink="">
      <xdr:nvSpPr>
        <xdr:cNvPr id="316" name="テキスト ボックス 315"/>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22" name="楕円 321"/>
        <xdr:cNvSpPr/>
      </xdr:nvSpPr>
      <xdr:spPr>
        <a:xfrm>
          <a:off x="164592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165879</xdr:rowOff>
    </xdr:from>
    <xdr:ext cx="762000" cy="259045"/>
    <xdr:sp macro="" textlink="">
      <xdr:nvSpPr>
        <xdr:cNvPr id="323" name="補助費等該当値テキスト"/>
        <xdr:cNvSpPr txBox="1"/>
      </xdr:nvSpPr>
      <xdr:spPr>
        <a:xfrm>
          <a:off x="16598900" y="616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80772</xdr:rowOff>
    </xdr:from>
    <xdr:to>
      <xdr:col>78</xdr:col>
      <xdr:colOff>120650</xdr:colOff>
      <xdr:row>37</xdr:row>
      <xdr:rowOff>10922</xdr:rowOff>
    </xdr:to>
    <xdr:sp macro="" textlink="">
      <xdr:nvSpPr>
        <xdr:cNvPr id="324" name="楕円 323"/>
        <xdr:cNvSpPr/>
      </xdr:nvSpPr>
      <xdr:spPr>
        <a:xfrm>
          <a:off x="15621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25" name="テキスト ボックス 324"/>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80772</xdr:rowOff>
    </xdr:from>
    <xdr:to>
      <xdr:col>74</xdr:col>
      <xdr:colOff>31750</xdr:colOff>
      <xdr:row>37</xdr:row>
      <xdr:rowOff>10922</xdr:rowOff>
    </xdr:to>
    <xdr:sp macro="" textlink="">
      <xdr:nvSpPr>
        <xdr:cNvPr id="326" name="楕円 325"/>
        <xdr:cNvSpPr/>
      </xdr:nvSpPr>
      <xdr:spPr>
        <a:xfrm>
          <a:off x="14732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21099</xdr:rowOff>
    </xdr:from>
    <xdr:ext cx="762000" cy="259045"/>
    <xdr:sp macro="" textlink="">
      <xdr:nvSpPr>
        <xdr:cNvPr id="327" name="テキスト ボックス 326"/>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124206</xdr:rowOff>
    </xdr:from>
    <xdr:to>
      <xdr:col>69</xdr:col>
      <xdr:colOff>142875</xdr:colOff>
      <xdr:row>36</xdr:row>
      <xdr:rowOff>54356</xdr:rowOff>
    </xdr:to>
    <xdr:sp macro="" textlink="">
      <xdr:nvSpPr>
        <xdr:cNvPr id="328" name="楕円 327"/>
        <xdr:cNvSpPr/>
      </xdr:nvSpPr>
      <xdr:spPr>
        <a:xfrm>
          <a:off x="13843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64533</xdr:rowOff>
    </xdr:from>
    <xdr:ext cx="762000" cy="259045"/>
    <xdr:sp macro="" textlink="">
      <xdr:nvSpPr>
        <xdr:cNvPr id="329" name="テキスト ボックス 328"/>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30" name="楕円 329"/>
        <xdr:cNvSpPr/>
      </xdr:nvSpPr>
      <xdr:spPr>
        <a:xfrm>
          <a:off x="12954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43959</xdr:rowOff>
    </xdr:from>
    <xdr:ext cx="762000" cy="259045"/>
    <xdr:sp macro="" textlink="">
      <xdr:nvSpPr>
        <xdr:cNvPr id="331" name="テキスト ボックス 330"/>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類似団体平均と比べ１９．３％低い。</a:t>
          </a:r>
        </a:p>
        <a:p>
          <a:r>
            <a:rPr kumimoji="1" lang="ja-JP" altLang="en-US" sz="1300">
              <a:latin typeface="ＭＳ Ｐゴシック" panose="020B0600070205080204" pitchFamily="50" charset="-128"/>
              <a:ea typeface="ＭＳ Ｐゴシック" panose="020B0600070205080204" pitchFamily="50" charset="-128"/>
            </a:rPr>
            <a:t>　今後とも、電源関係の交付金や公共施設整備基金を活用し、大規模な起債が必要とならないよう健全な財政運営に努める。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1270</xdr:rowOff>
    </xdr:to>
    <xdr:cxnSp macro="">
      <xdr:nvCxnSpPr>
        <xdr:cNvPr id="358" name="直線コネクタ 357"/>
        <xdr:cNvCxnSpPr/>
      </xdr:nvCxnSpPr>
      <xdr:spPr>
        <a:xfrm flipV="1">
          <a:off x="4826000" y="125095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59"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0" name="直線コネクタ 359"/>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72</xdr:row>
      <xdr:rowOff>165100</xdr:rowOff>
    </xdr:from>
    <xdr:to>
      <xdr:col>24</xdr:col>
      <xdr:colOff>25400</xdr:colOff>
      <xdr:row>72</xdr:row>
      <xdr:rowOff>165100</xdr:rowOff>
    </xdr:to>
    <xdr:cxnSp macro="">
      <xdr:nvCxnSpPr>
        <xdr:cNvPr id="363" name="直線コネクタ 362"/>
        <xdr:cNvCxnSpPr/>
      </xdr:nvCxnSpPr>
      <xdr:spPr>
        <a:xfrm>
          <a:off x="3987800" y="1250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135907</xdr:rowOff>
    </xdr:from>
    <xdr:ext cx="762000" cy="259045"/>
    <xdr:sp macro="" textlink="">
      <xdr:nvSpPr>
        <xdr:cNvPr id="364" name="公債費平均値テキスト"/>
        <xdr:cNvSpPr txBox="1"/>
      </xdr:nvSpPr>
      <xdr:spPr>
        <a:xfrm>
          <a:off x="4914900" y="1316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163830</xdr:rowOff>
    </xdr:from>
    <xdr:to>
      <xdr:col>24</xdr:col>
      <xdr:colOff>76200</xdr:colOff>
      <xdr:row>77</xdr:row>
      <xdr:rowOff>93980</xdr:rowOff>
    </xdr:to>
    <xdr:sp macro="" textlink="">
      <xdr:nvSpPr>
        <xdr:cNvPr id="365" name="フローチャート: 判断 364"/>
        <xdr:cNvSpPr/>
      </xdr:nvSpPr>
      <xdr:spPr>
        <a:xfrm>
          <a:off x="4775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72</xdr:row>
      <xdr:rowOff>165100</xdr:rowOff>
    </xdr:from>
    <xdr:to>
      <xdr:col>19</xdr:col>
      <xdr:colOff>187325</xdr:colOff>
      <xdr:row>72</xdr:row>
      <xdr:rowOff>165100</xdr:rowOff>
    </xdr:to>
    <xdr:cxnSp macro="">
      <xdr:nvCxnSpPr>
        <xdr:cNvPr id="366" name="直線コネクタ 365"/>
        <xdr:cNvCxnSpPr/>
      </xdr:nvCxnSpPr>
      <xdr:spPr>
        <a:xfrm>
          <a:off x="3098800" y="1250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7" name="フローチャート: 判断 366"/>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8" name="テキスト ボックス 367"/>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72</xdr:row>
      <xdr:rowOff>165100</xdr:rowOff>
    </xdr:from>
    <xdr:to>
      <xdr:col>15</xdr:col>
      <xdr:colOff>98425</xdr:colOff>
      <xdr:row>72</xdr:row>
      <xdr:rowOff>165100</xdr:rowOff>
    </xdr:to>
    <xdr:cxnSp macro="">
      <xdr:nvCxnSpPr>
        <xdr:cNvPr id="369" name="直線コネクタ 368"/>
        <xdr:cNvCxnSpPr/>
      </xdr:nvCxnSpPr>
      <xdr:spPr>
        <a:xfrm>
          <a:off x="2209800" y="1250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1" name="テキスト ボックス 370"/>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72</xdr:row>
      <xdr:rowOff>165100</xdr:rowOff>
    </xdr:from>
    <xdr:to>
      <xdr:col>11</xdr:col>
      <xdr:colOff>9525</xdr:colOff>
      <xdr:row>73</xdr:row>
      <xdr:rowOff>1270</xdr:rowOff>
    </xdr:to>
    <xdr:cxnSp macro="">
      <xdr:nvCxnSpPr>
        <xdr:cNvPr id="372" name="直線コネクタ 371"/>
        <xdr:cNvCxnSpPr/>
      </xdr:nvCxnSpPr>
      <xdr:spPr>
        <a:xfrm flipV="1">
          <a:off x="1320800" y="12509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140970</xdr:rowOff>
    </xdr:from>
    <xdr:to>
      <xdr:col>11</xdr:col>
      <xdr:colOff>60325</xdr:colOff>
      <xdr:row>77</xdr:row>
      <xdr:rowOff>71120</xdr:rowOff>
    </xdr:to>
    <xdr:sp macro="" textlink="">
      <xdr:nvSpPr>
        <xdr:cNvPr id="373" name="フローチャート: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55897</xdr:rowOff>
    </xdr:from>
    <xdr:ext cx="762000" cy="259045"/>
    <xdr:sp macro="" textlink="">
      <xdr:nvSpPr>
        <xdr:cNvPr id="374" name="テキスト ボックス 373"/>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75" name="フローチャート: 判断 374"/>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76" name="テキスト ボックス 375"/>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114300</xdr:rowOff>
    </xdr:from>
    <xdr:to>
      <xdr:col>24</xdr:col>
      <xdr:colOff>76200</xdr:colOff>
      <xdr:row>73</xdr:row>
      <xdr:rowOff>44450</xdr:rowOff>
    </xdr:to>
    <xdr:sp macro="" textlink="">
      <xdr:nvSpPr>
        <xdr:cNvPr id="382" name="楕円 381"/>
        <xdr:cNvSpPr/>
      </xdr:nvSpPr>
      <xdr:spPr>
        <a:xfrm>
          <a:off x="4775200" y="1245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22877</xdr:rowOff>
    </xdr:from>
    <xdr:ext cx="762000" cy="259045"/>
    <xdr:sp macro="" textlink="">
      <xdr:nvSpPr>
        <xdr:cNvPr id="383" name="公債費該当値テキスト"/>
        <xdr:cNvSpPr txBox="1"/>
      </xdr:nvSpPr>
      <xdr:spPr>
        <a:xfrm>
          <a:off x="4914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72</xdr:row>
      <xdr:rowOff>114300</xdr:rowOff>
    </xdr:from>
    <xdr:to>
      <xdr:col>20</xdr:col>
      <xdr:colOff>38100</xdr:colOff>
      <xdr:row>73</xdr:row>
      <xdr:rowOff>44450</xdr:rowOff>
    </xdr:to>
    <xdr:sp macro="" textlink="">
      <xdr:nvSpPr>
        <xdr:cNvPr id="384" name="楕円 383"/>
        <xdr:cNvSpPr/>
      </xdr:nvSpPr>
      <xdr:spPr>
        <a:xfrm>
          <a:off x="3937000" y="1245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54627</xdr:rowOff>
    </xdr:from>
    <xdr:ext cx="736600" cy="259045"/>
    <xdr:sp macro="" textlink="">
      <xdr:nvSpPr>
        <xdr:cNvPr id="385" name="テキスト ボックス 384"/>
        <xdr:cNvSpPr txBox="1"/>
      </xdr:nvSpPr>
      <xdr:spPr>
        <a:xfrm>
          <a:off x="3606800" y="1222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72</xdr:row>
      <xdr:rowOff>114300</xdr:rowOff>
    </xdr:from>
    <xdr:to>
      <xdr:col>15</xdr:col>
      <xdr:colOff>149225</xdr:colOff>
      <xdr:row>73</xdr:row>
      <xdr:rowOff>44450</xdr:rowOff>
    </xdr:to>
    <xdr:sp macro="" textlink="">
      <xdr:nvSpPr>
        <xdr:cNvPr id="386" name="楕円 385"/>
        <xdr:cNvSpPr/>
      </xdr:nvSpPr>
      <xdr:spPr>
        <a:xfrm>
          <a:off x="3048000" y="1245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54627</xdr:rowOff>
    </xdr:from>
    <xdr:ext cx="762000" cy="259045"/>
    <xdr:sp macro="" textlink="">
      <xdr:nvSpPr>
        <xdr:cNvPr id="387" name="テキスト ボックス 386"/>
        <xdr:cNvSpPr txBox="1"/>
      </xdr:nvSpPr>
      <xdr:spPr>
        <a:xfrm>
          <a:off x="2717800" y="1222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72</xdr:row>
      <xdr:rowOff>114300</xdr:rowOff>
    </xdr:from>
    <xdr:to>
      <xdr:col>11</xdr:col>
      <xdr:colOff>60325</xdr:colOff>
      <xdr:row>73</xdr:row>
      <xdr:rowOff>44450</xdr:rowOff>
    </xdr:to>
    <xdr:sp macro="" textlink="">
      <xdr:nvSpPr>
        <xdr:cNvPr id="388" name="楕円 387"/>
        <xdr:cNvSpPr/>
      </xdr:nvSpPr>
      <xdr:spPr>
        <a:xfrm>
          <a:off x="2159000" y="1245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54627</xdr:rowOff>
    </xdr:from>
    <xdr:ext cx="762000" cy="259045"/>
    <xdr:sp macro="" textlink="">
      <xdr:nvSpPr>
        <xdr:cNvPr id="389" name="テキスト ボックス 388"/>
        <xdr:cNvSpPr txBox="1"/>
      </xdr:nvSpPr>
      <xdr:spPr>
        <a:xfrm>
          <a:off x="1828800" y="1222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72</xdr:row>
      <xdr:rowOff>121920</xdr:rowOff>
    </xdr:from>
    <xdr:to>
      <xdr:col>6</xdr:col>
      <xdr:colOff>171450</xdr:colOff>
      <xdr:row>73</xdr:row>
      <xdr:rowOff>52070</xdr:rowOff>
    </xdr:to>
    <xdr:sp macro="" textlink="">
      <xdr:nvSpPr>
        <xdr:cNvPr id="390" name="楕円 389"/>
        <xdr:cNvSpPr/>
      </xdr:nvSpPr>
      <xdr:spPr>
        <a:xfrm>
          <a:off x="1270000" y="1246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71</xdr:row>
      <xdr:rowOff>62247</xdr:rowOff>
    </xdr:from>
    <xdr:ext cx="762000" cy="259045"/>
    <xdr:sp macro="" textlink="">
      <xdr:nvSpPr>
        <xdr:cNvPr id="391" name="テキスト ボックス 390"/>
        <xdr:cNvSpPr txBox="1"/>
      </xdr:nvSpPr>
      <xdr:spPr>
        <a:xfrm>
          <a:off x="939800" y="1223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類似団体平均と比べ１８．１％高い。</a:t>
          </a:r>
        </a:p>
        <a:p>
          <a:r>
            <a:rPr kumimoji="1" lang="ja-JP" altLang="en-US" sz="1300">
              <a:latin typeface="ＭＳ Ｐゴシック" panose="020B0600070205080204" pitchFamily="50" charset="-128"/>
              <a:ea typeface="ＭＳ Ｐゴシック" panose="020B0600070205080204" pitchFamily="50" charset="-128"/>
            </a:rPr>
            <a:t>　ふるさと応援寄附金の寄付額が増えてきており、それに伴い事務事業費の増額も影響していると考えられる。</a:t>
          </a:r>
        </a:p>
        <a:p>
          <a:r>
            <a:rPr kumimoji="1" lang="ja-JP" altLang="en-US" sz="1300">
              <a:latin typeface="ＭＳ Ｐゴシック" panose="020B0600070205080204" pitchFamily="50" charset="-128"/>
              <a:ea typeface="ＭＳ Ｐゴシック" panose="020B0600070205080204" pitchFamily="50" charset="-128"/>
            </a:rPr>
            <a:t>　今後も、経費の削減及び特定財源の有効活用に努める。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148227</xdr:rowOff>
    </xdr:from>
    <xdr:to>
      <xdr:col>82</xdr:col>
      <xdr:colOff>107950</xdr:colOff>
      <xdr:row>79</xdr:row>
      <xdr:rowOff>69850</xdr:rowOff>
    </xdr:to>
    <xdr:cxnSp macro="">
      <xdr:nvCxnSpPr>
        <xdr:cNvPr id="421" name="直線コネクタ 420"/>
        <xdr:cNvCxnSpPr/>
      </xdr:nvCxnSpPr>
      <xdr:spPr>
        <a:xfrm flipV="1">
          <a:off x="16510000" y="12664077"/>
          <a:ext cx="0" cy="950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41927</xdr:rowOff>
    </xdr:from>
    <xdr:ext cx="762000" cy="259045"/>
    <xdr:sp macro="" textlink="">
      <xdr:nvSpPr>
        <xdr:cNvPr id="422" name="公債費以外最小値テキスト"/>
        <xdr:cNvSpPr txBox="1"/>
      </xdr:nvSpPr>
      <xdr:spPr>
        <a:xfrm>
          <a:off x="16598900" y="1358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69850</xdr:rowOff>
    </xdr:from>
    <xdr:to>
      <xdr:col>82</xdr:col>
      <xdr:colOff>196850</xdr:colOff>
      <xdr:row>79</xdr:row>
      <xdr:rowOff>69850</xdr:rowOff>
    </xdr:to>
    <xdr:cxnSp macro="">
      <xdr:nvCxnSpPr>
        <xdr:cNvPr id="423" name="直線コネクタ 422"/>
        <xdr:cNvCxnSpPr/>
      </xdr:nvCxnSpPr>
      <xdr:spPr>
        <a:xfrm>
          <a:off x="16421100" y="1361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63154</xdr:rowOff>
    </xdr:from>
    <xdr:ext cx="762000" cy="259045"/>
    <xdr:sp macro="" textlink="">
      <xdr:nvSpPr>
        <xdr:cNvPr id="424" name="公債費以外最大値テキスト"/>
        <xdr:cNvSpPr txBox="1"/>
      </xdr:nvSpPr>
      <xdr:spPr>
        <a:xfrm>
          <a:off x="16598900" y="124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148227</xdr:rowOff>
    </xdr:from>
    <xdr:to>
      <xdr:col>82</xdr:col>
      <xdr:colOff>196850</xdr:colOff>
      <xdr:row>73</xdr:row>
      <xdr:rowOff>148227</xdr:rowOff>
    </xdr:to>
    <xdr:cxnSp macro="">
      <xdr:nvCxnSpPr>
        <xdr:cNvPr id="425" name="直線コネクタ 424"/>
        <xdr:cNvCxnSpPr/>
      </xdr:nvCxnSpPr>
      <xdr:spPr>
        <a:xfrm>
          <a:off x="16421100" y="1266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113937</xdr:rowOff>
    </xdr:from>
    <xdr:to>
      <xdr:col>82</xdr:col>
      <xdr:colOff>107950</xdr:colOff>
      <xdr:row>79</xdr:row>
      <xdr:rowOff>69850</xdr:rowOff>
    </xdr:to>
    <xdr:cxnSp macro="">
      <xdr:nvCxnSpPr>
        <xdr:cNvPr id="426" name="直線コネクタ 425"/>
        <xdr:cNvCxnSpPr/>
      </xdr:nvCxnSpPr>
      <xdr:spPr>
        <a:xfrm>
          <a:off x="15671800" y="13487037"/>
          <a:ext cx="8382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130283</xdr:rowOff>
    </xdr:from>
    <xdr:ext cx="762000" cy="259045"/>
    <xdr:sp macro="" textlink="">
      <xdr:nvSpPr>
        <xdr:cNvPr id="427" name="公債費以外平均値テキスト"/>
        <xdr:cNvSpPr txBox="1"/>
      </xdr:nvSpPr>
      <xdr:spPr>
        <a:xfrm>
          <a:off x="16598900" y="12817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113756</xdr:rowOff>
    </xdr:from>
    <xdr:to>
      <xdr:col>82</xdr:col>
      <xdr:colOff>158750</xdr:colOff>
      <xdr:row>76</xdr:row>
      <xdr:rowOff>43906</xdr:rowOff>
    </xdr:to>
    <xdr:sp macro="" textlink="">
      <xdr:nvSpPr>
        <xdr:cNvPr id="428" name="フローチャート: 判断 427"/>
        <xdr:cNvSpPr/>
      </xdr:nvSpPr>
      <xdr:spPr>
        <a:xfrm>
          <a:off x="164592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148227</xdr:rowOff>
    </xdr:from>
    <xdr:to>
      <xdr:col>78</xdr:col>
      <xdr:colOff>69850</xdr:colOff>
      <xdr:row>78</xdr:row>
      <xdr:rowOff>113937</xdr:rowOff>
    </xdr:to>
    <xdr:cxnSp macro="">
      <xdr:nvCxnSpPr>
        <xdr:cNvPr id="429" name="直線コネクタ 428"/>
        <xdr:cNvCxnSpPr/>
      </xdr:nvCxnSpPr>
      <xdr:spPr>
        <a:xfrm>
          <a:off x="14782800" y="13349877"/>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48441</xdr:rowOff>
    </xdr:from>
    <xdr:to>
      <xdr:col>78</xdr:col>
      <xdr:colOff>120650</xdr:colOff>
      <xdr:row>75</xdr:row>
      <xdr:rowOff>150040</xdr:rowOff>
    </xdr:to>
    <xdr:sp macro="" textlink="">
      <xdr:nvSpPr>
        <xdr:cNvPr id="430" name="フローチャート: 判断 429"/>
        <xdr:cNvSpPr/>
      </xdr:nvSpPr>
      <xdr:spPr>
        <a:xfrm>
          <a:off x="15621000" y="129071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160218</xdr:rowOff>
    </xdr:from>
    <xdr:ext cx="736600" cy="259045"/>
    <xdr:sp macro="" textlink="">
      <xdr:nvSpPr>
        <xdr:cNvPr id="431" name="テキスト ボックス 430"/>
        <xdr:cNvSpPr txBox="1"/>
      </xdr:nvSpPr>
      <xdr:spPr>
        <a:xfrm>
          <a:off x="15290800" y="12676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104139</xdr:rowOff>
    </xdr:from>
    <xdr:to>
      <xdr:col>73</xdr:col>
      <xdr:colOff>180975</xdr:colOff>
      <xdr:row>77</xdr:row>
      <xdr:rowOff>148227</xdr:rowOff>
    </xdr:to>
    <xdr:cxnSp macro="">
      <xdr:nvCxnSpPr>
        <xdr:cNvPr id="432" name="直線コネクタ 431"/>
        <xdr:cNvCxnSpPr/>
      </xdr:nvCxnSpPr>
      <xdr:spPr>
        <a:xfrm>
          <a:off x="13893800" y="13134339"/>
          <a:ext cx="889000" cy="21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149679</xdr:rowOff>
    </xdr:from>
    <xdr:to>
      <xdr:col>74</xdr:col>
      <xdr:colOff>31750</xdr:colOff>
      <xdr:row>76</xdr:row>
      <xdr:rowOff>79829</xdr:rowOff>
    </xdr:to>
    <xdr:sp macro="" textlink="">
      <xdr:nvSpPr>
        <xdr:cNvPr id="433" name="フローチャート: 判断 432"/>
        <xdr:cNvSpPr/>
      </xdr:nvSpPr>
      <xdr:spPr>
        <a:xfrm>
          <a:off x="14732000" y="1300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90005</xdr:rowOff>
    </xdr:from>
    <xdr:ext cx="762000" cy="259045"/>
    <xdr:sp macro="" textlink="">
      <xdr:nvSpPr>
        <xdr:cNvPr id="434" name="テキスト ボックス 433"/>
        <xdr:cNvSpPr txBox="1"/>
      </xdr:nvSpPr>
      <xdr:spPr>
        <a:xfrm>
          <a:off x="14401800" y="1277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104139</xdr:rowOff>
    </xdr:from>
    <xdr:to>
      <xdr:col>69</xdr:col>
      <xdr:colOff>92075</xdr:colOff>
      <xdr:row>80</xdr:row>
      <xdr:rowOff>140063</xdr:rowOff>
    </xdr:to>
    <xdr:cxnSp macro="">
      <xdr:nvCxnSpPr>
        <xdr:cNvPr id="435" name="直線コネクタ 434"/>
        <xdr:cNvCxnSpPr/>
      </xdr:nvCxnSpPr>
      <xdr:spPr>
        <a:xfrm flipV="1">
          <a:off x="13004800" y="13134339"/>
          <a:ext cx="889000" cy="72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6" name="フローチャート: 判断 435"/>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37" name="テキスト ボックス 436"/>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162742</xdr:rowOff>
    </xdr:from>
    <xdr:to>
      <xdr:col>65</xdr:col>
      <xdr:colOff>53975</xdr:colOff>
      <xdr:row>76</xdr:row>
      <xdr:rowOff>92892</xdr:rowOff>
    </xdr:to>
    <xdr:sp macro="" textlink="">
      <xdr:nvSpPr>
        <xdr:cNvPr id="438" name="フローチャート: 判断 437"/>
        <xdr:cNvSpPr/>
      </xdr:nvSpPr>
      <xdr:spPr>
        <a:xfrm>
          <a:off x="12954000" y="130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103068</xdr:rowOff>
    </xdr:from>
    <xdr:ext cx="762000" cy="259045"/>
    <xdr:sp macro="" textlink="">
      <xdr:nvSpPr>
        <xdr:cNvPr id="439" name="テキスト ボックス 438"/>
        <xdr:cNvSpPr txBox="1"/>
      </xdr:nvSpPr>
      <xdr:spPr>
        <a:xfrm>
          <a:off x="12623800" y="1279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19050</xdr:rowOff>
    </xdr:from>
    <xdr:to>
      <xdr:col>82</xdr:col>
      <xdr:colOff>158750</xdr:colOff>
      <xdr:row>79</xdr:row>
      <xdr:rowOff>120650</xdr:rowOff>
    </xdr:to>
    <xdr:sp macro="" textlink="">
      <xdr:nvSpPr>
        <xdr:cNvPr id="445" name="楕円 444"/>
        <xdr:cNvSpPr/>
      </xdr:nvSpPr>
      <xdr:spPr>
        <a:xfrm>
          <a:off x="164592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99077</xdr:rowOff>
    </xdr:from>
    <xdr:ext cx="762000" cy="259045"/>
    <xdr:sp macro="" textlink="">
      <xdr:nvSpPr>
        <xdr:cNvPr id="446" name="公債費以外該当値テキスト"/>
        <xdr:cNvSpPr txBox="1"/>
      </xdr:nvSpPr>
      <xdr:spPr>
        <a:xfrm>
          <a:off x="16598900" y="1347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63137</xdr:rowOff>
    </xdr:from>
    <xdr:to>
      <xdr:col>78</xdr:col>
      <xdr:colOff>120650</xdr:colOff>
      <xdr:row>78</xdr:row>
      <xdr:rowOff>164737</xdr:rowOff>
    </xdr:to>
    <xdr:sp macro="" textlink="">
      <xdr:nvSpPr>
        <xdr:cNvPr id="447" name="楕円 446"/>
        <xdr:cNvSpPr/>
      </xdr:nvSpPr>
      <xdr:spPr>
        <a:xfrm>
          <a:off x="15621000" y="1343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149514</xdr:rowOff>
    </xdr:from>
    <xdr:ext cx="736600" cy="259045"/>
    <xdr:sp macro="" textlink="">
      <xdr:nvSpPr>
        <xdr:cNvPr id="448" name="テキスト ボックス 447"/>
        <xdr:cNvSpPr txBox="1"/>
      </xdr:nvSpPr>
      <xdr:spPr>
        <a:xfrm>
          <a:off x="15290800" y="13522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97427</xdr:rowOff>
    </xdr:from>
    <xdr:to>
      <xdr:col>74</xdr:col>
      <xdr:colOff>31750</xdr:colOff>
      <xdr:row>78</xdr:row>
      <xdr:rowOff>27577</xdr:rowOff>
    </xdr:to>
    <xdr:sp macro="" textlink="">
      <xdr:nvSpPr>
        <xdr:cNvPr id="449" name="楕円 448"/>
        <xdr:cNvSpPr/>
      </xdr:nvSpPr>
      <xdr:spPr>
        <a:xfrm>
          <a:off x="14732000" y="1329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12354</xdr:rowOff>
    </xdr:from>
    <xdr:ext cx="762000" cy="259045"/>
    <xdr:sp macro="" textlink="">
      <xdr:nvSpPr>
        <xdr:cNvPr id="450" name="テキスト ボックス 449"/>
        <xdr:cNvSpPr txBox="1"/>
      </xdr:nvSpPr>
      <xdr:spPr>
        <a:xfrm>
          <a:off x="14401800" y="13385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53339</xdr:rowOff>
    </xdr:from>
    <xdr:to>
      <xdr:col>69</xdr:col>
      <xdr:colOff>142875</xdr:colOff>
      <xdr:row>76</xdr:row>
      <xdr:rowOff>154939</xdr:rowOff>
    </xdr:to>
    <xdr:sp macro="" textlink="">
      <xdr:nvSpPr>
        <xdr:cNvPr id="451" name="楕円 450"/>
        <xdr:cNvSpPr/>
      </xdr:nvSpPr>
      <xdr:spPr>
        <a:xfrm>
          <a:off x="13843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139716</xdr:rowOff>
    </xdr:from>
    <xdr:ext cx="762000" cy="259045"/>
    <xdr:sp macro="" textlink="">
      <xdr:nvSpPr>
        <xdr:cNvPr id="452" name="テキスト ボックス 451"/>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89263</xdr:rowOff>
    </xdr:from>
    <xdr:to>
      <xdr:col>65</xdr:col>
      <xdr:colOff>53975</xdr:colOff>
      <xdr:row>81</xdr:row>
      <xdr:rowOff>19413</xdr:rowOff>
    </xdr:to>
    <xdr:sp macro="" textlink="">
      <xdr:nvSpPr>
        <xdr:cNvPr id="453" name="楕円 452"/>
        <xdr:cNvSpPr/>
      </xdr:nvSpPr>
      <xdr:spPr>
        <a:xfrm>
          <a:off x="12954000" y="1380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4190</xdr:rowOff>
    </xdr:from>
    <xdr:ext cx="762000" cy="259045"/>
    <xdr:sp macro="" textlink="">
      <xdr:nvSpPr>
        <xdr:cNvPr id="454" name="テキスト ボックス 453"/>
        <xdr:cNvSpPr txBox="1"/>
      </xdr:nvSpPr>
      <xdr:spPr>
        <a:xfrm>
          <a:off x="12623800" y="13891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佐賀県玄海町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119779</xdr:rowOff>
    </xdr:from>
    <xdr:to>
      <xdr:col>29</xdr:col>
      <xdr:colOff>127000</xdr:colOff>
      <xdr:row>19</xdr:row>
      <xdr:rowOff>168718</xdr:rowOff>
    </xdr:to>
    <xdr:cxnSp macro="">
      <xdr:nvCxnSpPr>
        <xdr:cNvPr id="43" name="直線コネクタ 42"/>
        <xdr:cNvCxnSpPr/>
      </xdr:nvCxnSpPr>
      <xdr:spPr bwMode="auto">
        <a:xfrm flipV="1">
          <a:off x="5651500" y="2396254"/>
          <a:ext cx="0" cy="10776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140795</xdr:rowOff>
    </xdr:from>
    <xdr:ext cx="762000" cy="259045"/>
    <xdr:sp macro="" textlink="">
      <xdr:nvSpPr>
        <xdr:cNvPr id="44" name="人口1人当たり決算額の推移最小値テキスト130"/>
        <xdr:cNvSpPr txBox="1"/>
      </xdr:nvSpPr>
      <xdr:spPr>
        <a:xfrm>
          <a:off x="5740400" y="344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168718</xdr:rowOff>
    </xdr:from>
    <xdr:to>
      <xdr:col>30</xdr:col>
      <xdr:colOff>25400</xdr:colOff>
      <xdr:row>19</xdr:row>
      <xdr:rowOff>168718</xdr:rowOff>
    </xdr:to>
    <xdr:cxnSp macro="">
      <xdr:nvCxnSpPr>
        <xdr:cNvPr id="45" name="直線コネクタ 44"/>
        <xdr:cNvCxnSpPr/>
      </xdr:nvCxnSpPr>
      <xdr:spPr bwMode="auto">
        <a:xfrm>
          <a:off x="5562600" y="34738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12</xdr:row>
      <xdr:rowOff>34706</xdr:rowOff>
    </xdr:from>
    <xdr:ext cx="762000" cy="259045"/>
    <xdr:sp macro="" textlink="">
      <xdr:nvSpPr>
        <xdr:cNvPr id="46" name="人口1人当たり決算額の推移最大値テキスト130"/>
        <xdr:cNvSpPr txBox="1"/>
      </xdr:nvSpPr>
      <xdr:spPr>
        <a:xfrm>
          <a:off x="5740400" y="213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119779</xdr:rowOff>
    </xdr:from>
    <xdr:to>
      <xdr:col>30</xdr:col>
      <xdr:colOff>25400</xdr:colOff>
      <xdr:row>13</xdr:row>
      <xdr:rowOff>119779</xdr:rowOff>
    </xdr:to>
    <xdr:cxnSp macro="">
      <xdr:nvCxnSpPr>
        <xdr:cNvPr id="47" name="直線コネクタ 46"/>
        <xdr:cNvCxnSpPr/>
      </xdr:nvCxnSpPr>
      <xdr:spPr bwMode="auto">
        <a:xfrm>
          <a:off x="5562600" y="2396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151957</xdr:rowOff>
    </xdr:from>
    <xdr:to>
      <xdr:col>29</xdr:col>
      <xdr:colOff>127000</xdr:colOff>
      <xdr:row>17</xdr:row>
      <xdr:rowOff>49531</xdr:rowOff>
    </xdr:to>
    <xdr:cxnSp macro="">
      <xdr:nvCxnSpPr>
        <xdr:cNvPr id="48" name="直線コネクタ 47"/>
        <xdr:cNvCxnSpPr/>
      </xdr:nvCxnSpPr>
      <xdr:spPr bwMode="auto">
        <a:xfrm flipV="1">
          <a:off x="5003800" y="2942782"/>
          <a:ext cx="647700" cy="69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2866</xdr:rowOff>
    </xdr:from>
    <xdr:ext cx="762000" cy="259045"/>
    <xdr:sp macro="" textlink="">
      <xdr:nvSpPr>
        <xdr:cNvPr id="49" name="人口1人当たり決算額の推移平均値テキスト130"/>
        <xdr:cNvSpPr txBox="1"/>
      </xdr:nvSpPr>
      <xdr:spPr>
        <a:xfrm>
          <a:off x="5740400" y="2965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30789</xdr:rowOff>
    </xdr:from>
    <xdr:to>
      <xdr:col>29</xdr:col>
      <xdr:colOff>177800</xdr:colOff>
      <xdr:row>17</xdr:row>
      <xdr:rowOff>132389</xdr:rowOff>
    </xdr:to>
    <xdr:sp macro="" textlink="">
      <xdr:nvSpPr>
        <xdr:cNvPr id="50" name="フローチャート: 判断 49"/>
        <xdr:cNvSpPr/>
      </xdr:nvSpPr>
      <xdr:spPr bwMode="auto">
        <a:xfrm>
          <a:off x="5600700" y="29930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49531</xdr:rowOff>
    </xdr:from>
    <xdr:to>
      <xdr:col>26</xdr:col>
      <xdr:colOff>50800</xdr:colOff>
      <xdr:row>17</xdr:row>
      <xdr:rowOff>110178</xdr:rowOff>
    </xdr:to>
    <xdr:cxnSp macro="">
      <xdr:nvCxnSpPr>
        <xdr:cNvPr id="51" name="直線コネクタ 50"/>
        <xdr:cNvCxnSpPr/>
      </xdr:nvCxnSpPr>
      <xdr:spPr bwMode="auto">
        <a:xfrm flipV="1">
          <a:off x="4305300" y="3011806"/>
          <a:ext cx="698500" cy="60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55355</xdr:rowOff>
    </xdr:from>
    <xdr:to>
      <xdr:col>26</xdr:col>
      <xdr:colOff>101600</xdr:colOff>
      <xdr:row>17</xdr:row>
      <xdr:rowOff>156955</xdr:rowOff>
    </xdr:to>
    <xdr:sp macro="" textlink="">
      <xdr:nvSpPr>
        <xdr:cNvPr id="52" name="フローチャート: 判断 51"/>
        <xdr:cNvSpPr/>
      </xdr:nvSpPr>
      <xdr:spPr bwMode="auto">
        <a:xfrm>
          <a:off x="4953000" y="3017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141732</xdr:rowOff>
    </xdr:from>
    <xdr:ext cx="736600" cy="259045"/>
    <xdr:sp macro="" textlink="">
      <xdr:nvSpPr>
        <xdr:cNvPr id="53" name="テキスト ボックス 52"/>
        <xdr:cNvSpPr txBox="1"/>
      </xdr:nvSpPr>
      <xdr:spPr>
        <a:xfrm>
          <a:off x="4622800" y="3104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110178</xdr:rowOff>
    </xdr:from>
    <xdr:to>
      <xdr:col>22</xdr:col>
      <xdr:colOff>114300</xdr:colOff>
      <xdr:row>17</xdr:row>
      <xdr:rowOff>140339</xdr:rowOff>
    </xdr:to>
    <xdr:cxnSp macro="">
      <xdr:nvCxnSpPr>
        <xdr:cNvPr id="54" name="直線コネクタ 53"/>
        <xdr:cNvCxnSpPr/>
      </xdr:nvCxnSpPr>
      <xdr:spPr bwMode="auto">
        <a:xfrm flipV="1">
          <a:off x="3606800" y="3072453"/>
          <a:ext cx="698500" cy="301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81159</xdr:rowOff>
    </xdr:from>
    <xdr:to>
      <xdr:col>22</xdr:col>
      <xdr:colOff>165100</xdr:colOff>
      <xdr:row>18</xdr:row>
      <xdr:rowOff>11309</xdr:rowOff>
    </xdr:to>
    <xdr:sp macro="" textlink="">
      <xdr:nvSpPr>
        <xdr:cNvPr id="55" name="フローチャート: 判断 54"/>
        <xdr:cNvSpPr/>
      </xdr:nvSpPr>
      <xdr:spPr bwMode="auto">
        <a:xfrm>
          <a:off x="4254500" y="3043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167536</xdr:rowOff>
    </xdr:from>
    <xdr:ext cx="762000" cy="259045"/>
    <xdr:sp macro="" textlink="">
      <xdr:nvSpPr>
        <xdr:cNvPr id="56" name="テキスト ボックス 55"/>
        <xdr:cNvSpPr txBox="1"/>
      </xdr:nvSpPr>
      <xdr:spPr>
        <a:xfrm>
          <a:off x="3924300" y="3129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140339</xdr:rowOff>
    </xdr:from>
    <xdr:to>
      <xdr:col>18</xdr:col>
      <xdr:colOff>177800</xdr:colOff>
      <xdr:row>17</xdr:row>
      <xdr:rowOff>156428</xdr:rowOff>
    </xdr:to>
    <xdr:cxnSp macro="">
      <xdr:nvCxnSpPr>
        <xdr:cNvPr id="57" name="直線コネクタ 56"/>
        <xdr:cNvCxnSpPr/>
      </xdr:nvCxnSpPr>
      <xdr:spPr bwMode="auto">
        <a:xfrm flipV="1">
          <a:off x="2908300" y="3102614"/>
          <a:ext cx="698500" cy="16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102570</xdr:rowOff>
    </xdr:from>
    <xdr:to>
      <xdr:col>19</xdr:col>
      <xdr:colOff>38100</xdr:colOff>
      <xdr:row>18</xdr:row>
      <xdr:rowOff>32720</xdr:rowOff>
    </xdr:to>
    <xdr:sp macro="" textlink="">
      <xdr:nvSpPr>
        <xdr:cNvPr id="58" name="フローチャート: 判断 57"/>
        <xdr:cNvSpPr/>
      </xdr:nvSpPr>
      <xdr:spPr bwMode="auto">
        <a:xfrm>
          <a:off x="3556000" y="30648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17497</xdr:rowOff>
    </xdr:from>
    <xdr:ext cx="762000" cy="259045"/>
    <xdr:sp macro="" textlink="">
      <xdr:nvSpPr>
        <xdr:cNvPr id="59" name="テキスト ボックス 58"/>
        <xdr:cNvSpPr txBox="1"/>
      </xdr:nvSpPr>
      <xdr:spPr>
        <a:xfrm>
          <a:off x="3225800" y="315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110502</xdr:rowOff>
    </xdr:from>
    <xdr:to>
      <xdr:col>15</xdr:col>
      <xdr:colOff>101600</xdr:colOff>
      <xdr:row>18</xdr:row>
      <xdr:rowOff>40652</xdr:rowOff>
    </xdr:to>
    <xdr:sp macro="" textlink="">
      <xdr:nvSpPr>
        <xdr:cNvPr id="60" name="フローチャート: 判断 59"/>
        <xdr:cNvSpPr/>
      </xdr:nvSpPr>
      <xdr:spPr bwMode="auto">
        <a:xfrm>
          <a:off x="2857500" y="3072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25429</xdr:rowOff>
    </xdr:from>
    <xdr:ext cx="762000" cy="259045"/>
    <xdr:sp macro="" textlink="">
      <xdr:nvSpPr>
        <xdr:cNvPr id="61" name="テキスト ボックス 60"/>
        <xdr:cNvSpPr txBox="1"/>
      </xdr:nvSpPr>
      <xdr:spPr>
        <a:xfrm>
          <a:off x="2527300" y="3159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101157</xdr:rowOff>
    </xdr:from>
    <xdr:to>
      <xdr:col>29</xdr:col>
      <xdr:colOff>177800</xdr:colOff>
      <xdr:row>17</xdr:row>
      <xdr:rowOff>31307</xdr:rowOff>
    </xdr:to>
    <xdr:sp macro="" textlink="">
      <xdr:nvSpPr>
        <xdr:cNvPr id="67" name="楕円 66"/>
        <xdr:cNvSpPr/>
      </xdr:nvSpPr>
      <xdr:spPr bwMode="auto">
        <a:xfrm>
          <a:off x="5600700" y="2891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117684</xdr:rowOff>
    </xdr:from>
    <xdr:ext cx="762000" cy="259045"/>
    <xdr:sp macro="" textlink="">
      <xdr:nvSpPr>
        <xdr:cNvPr id="68" name="人口1人当たり決算額の推移該当値テキスト130"/>
        <xdr:cNvSpPr txBox="1"/>
      </xdr:nvSpPr>
      <xdr:spPr>
        <a:xfrm>
          <a:off x="5740400" y="273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170181</xdr:rowOff>
    </xdr:from>
    <xdr:to>
      <xdr:col>26</xdr:col>
      <xdr:colOff>101600</xdr:colOff>
      <xdr:row>17</xdr:row>
      <xdr:rowOff>100331</xdr:rowOff>
    </xdr:to>
    <xdr:sp macro="" textlink="">
      <xdr:nvSpPr>
        <xdr:cNvPr id="69" name="楕円 68"/>
        <xdr:cNvSpPr/>
      </xdr:nvSpPr>
      <xdr:spPr bwMode="auto">
        <a:xfrm>
          <a:off x="4953000" y="2961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110508</xdr:rowOff>
    </xdr:from>
    <xdr:ext cx="736600" cy="259045"/>
    <xdr:sp macro="" textlink="">
      <xdr:nvSpPr>
        <xdr:cNvPr id="70" name="テキスト ボックス 69"/>
        <xdr:cNvSpPr txBox="1"/>
      </xdr:nvSpPr>
      <xdr:spPr>
        <a:xfrm>
          <a:off x="4622800" y="2729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59378</xdr:rowOff>
    </xdr:from>
    <xdr:to>
      <xdr:col>22</xdr:col>
      <xdr:colOff>165100</xdr:colOff>
      <xdr:row>17</xdr:row>
      <xdr:rowOff>160978</xdr:rowOff>
    </xdr:to>
    <xdr:sp macro="" textlink="">
      <xdr:nvSpPr>
        <xdr:cNvPr id="71" name="楕円 70"/>
        <xdr:cNvSpPr/>
      </xdr:nvSpPr>
      <xdr:spPr bwMode="auto">
        <a:xfrm>
          <a:off x="4254500" y="3021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171155</xdr:rowOff>
    </xdr:from>
    <xdr:ext cx="762000" cy="259045"/>
    <xdr:sp macro="" textlink="">
      <xdr:nvSpPr>
        <xdr:cNvPr id="72" name="テキスト ボックス 71"/>
        <xdr:cNvSpPr txBox="1"/>
      </xdr:nvSpPr>
      <xdr:spPr>
        <a:xfrm>
          <a:off x="3924300" y="279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89539</xdr:rowOff>
    </xdr:from>
    <xdr:to>
      <xdr:col>19</xdr:col>
      <xdr:colOff>38100</xdr:colOff>
      <xdr:row>18</xdr:row>
      <xdr:rowOff>19689</xdr:rowOff>
    </xdr:to>
    <xdr:sp macro="" textlink="">
      <xdr:nvSpPr>
        <xdr:cNvPr id="73" name="楕円 72"/>
        <xdr:cNvSpPr/>
      </xdr:nvSpPr>
      <xdr:spPr bwMode="auto">
        <a:xfrm>
          <a:off x="3556000" y="3051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29866</xdr:rowOff>
    </xdr:from>
    <xdr:ext cx="762000" cy="259045"/>
    <xdr:sp macro="" textlink="">
      <xdr:nvSpPr>
        <xdr:cNvPr id="74" name="テキスト ボックス 73"/>
        <xdr:cNvSpPr txBox="1"/>
      </xdr:nvSpPr>
      <xdr:spPr>
        <a:xfrm>
          <a:off x="3225800" y="282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105628</xdr:rowOff>
    </xdr:from>
    <xdr:to>
      <xdr:col>15</xdr:col>
      <xdr:colOff>101600</xdr:colOff>
      <xdr:row>18</xdr:row>
      <xdr:rowOff>35778</xdr:rowOff>
    </xdr:to>
    <xdr:sp macro="" textlink="">
      <xdr:nvSpPr>
        <xdr:cNvPr id="75" name="楕円 74"/>
        <xdr:cNvSpPr/>
      </xdr:nvSpPr>
      <xdr:spPr bwMode="auto">
        <a:xfrm>
          <a:off x="2857500" y="3067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45955</xdr:rowOff>
    </xdr:from>
    <xdr:ext cx="762000" cy="259045"/>
    <xdr:sp macro="" textlink="">
      <xdr:nvSpPr>
        <xdr:cNvPr id="76" name="テキスト ボックス 75"/>
        <xdr:cNvSpPr txBox="1"/>
      </xdr:nvSpPr>
      <xdr:spPr>
        <a:xfrm>
          <a:off x="2527300" y="283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266620</xdr:rowOff>
    </xdr:from>
    <xdr:to>
      <xdr:col>29</xdr:col>
      <xdr:colOff>127000</xdr:colOff>
      <xdr:row>37</xdr:row>
      <xdr:rowOff>69110</xdr:rowOff>
    </xdr:to>
    <xdr:cxnSp macro="">
      <xdr:nvCxnSpPr>
        <xdr:cNvPr id="106" name="直線コネクタ 105"/>
        <xdr:cNvCxnSpPr/>
      </xdr:nvCxnSpPr>
      <xdr:spPr bwMode="auto">
        <a:xfrm flipV="1">
          <a:off x="5651500" y="6191170"/>
          <a:ext cx="0" cy="1002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79287</xdr:rowOff>
    </xdr:from>
    <xdr:ext cx="762000" cy="259045"/>
    <xdr:sp macro="" textlink="">
      <xdr:nvSpPr>
        <xdr:cNvPr id="107" name="人口1人当たり決算額の推移最小値テキスト445"/>
        <xdr:cNvSpPr txBox="1"/>
      </xdr:nvSpPr>
      <xdr:spPr>
        <a:xfrm>
          <a:off x="5740400" y="7203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69110</xdr:rowOff>
    </xdr:from>
    <xdr:to>
      <xdr:col>30</xdr:col>
      <xdr:colOff>25400</xdr:colOff>
      <xdr:row>37</xdr:row>
      <xdr:rowOff>69110</xdr:rowOff>
    </xdr:to>
    <xdr:cxnSp macro="">
      <xdr:nvCxnSpPr>
        <xdr:cNvPr id="108" name="直線コネクタ 107"/>
        <xdr:cNvCxnSpPr/>
      </xdr:nvCxnSpPr>
      <xdr:spPr bwMode="auto">
        <a:xfrm>
          <a:off x="5562600" y="7193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10097</xdr:rowOff>
    </xdr:from>
    <xdr:ext cx="762000" cy="259045"/>
    <xdr:sp macro="" textlink="">
      <xdr:nvSpPr>
        <xdr:cNvPr id="109" name="人口1人当たり決算額の推移最大値テキスト445"/>
        <xdr:cNvSpPr txBox="1"/>
      </xdr:nvSpPr>
      <xdr:spPr>
        <a:xfrm>
          <a:off x="5740400" y="593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266620</xdr:rowOff>
    </xdr:from>
    <xdr:to>
      <xdr:col>30</xdr:col>
      <xdr:colOff>25400</xdr:colOff>
      <xdr:row>33</xdr:row>
      <xdr:rowOff>266620</xdr:rowOff>
    </xdr:to>
    <xdr:cxnSp macro="">
      <xdr:nvCxnSpPr>
        <xdr:cNvPr id="110" name="直線コネクタ 109"/>
        <xdr:cNvCxnSpPr/>
      </xdr:nvCxnSpPr>
      <xdr:spPr bwMode="auto">
        <a:xfrm>
          <a:off x="5562600" y="6191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69110</xdr:rowOff>
    </xdr:from>
    <xdr:to>
      <xdr:col>29</xdr:col>
      <xdr:colOff>127000</xdr:colOff>
      <xdr:row>37</xdr:row>
      <xdr:rowOff>109376</xdr:rowOff>
    </xdr:to>
    <xdr:cxnSp macro="">
      <xdr:nvCxnSpPr>
        <xdr:cNvPr id="111" name="直線コネクタ 110"/>
        <xdr:cNvCxnSpPr/>
      </xdr:nvCxnSpPr>
      <xdr:spPr bwMode="auto">
        <a:xfrm flipV="1">
          <a:off x="5003800" y="7193810"/>
          <a:ext cx="647700" cy="402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279504</xdr:rowOff>
    </xdr:from>
    <xdr:ext cx="762000" cy="259045"/>
    <xdr:sp macro="" textlink="">
      <xdr:nvSpPr>
        <xdr:cNvPr id="112" name="人口1人当たり決算額の推移平均値テキスト445"/>
        <xdr:cNvSpPr txBox="1"/>
      </xdr:nvSpPr>
      <xdr:spPr>
        <a:xfrm>
          <a:off x="5740400" y="65469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91527</xdr:rowOff>
    </xdr:from>
    <xdr:to>
      <xdr:col>29</xdr:col>
      <xdr:colOff>177800</xdr:colOff>
      <xdr:row>35</xdr:row>
      <xdr:rowOff>193127</xdr:rowOff>
    </xdr:to>
    <xdr:sp macro="" textlink="">
      <xdr:nvSpPr>
        <xdr:cNvPr id="113" name="フローチャート: 判断 112"/>
        <xdr:cNvSpPr/>
      </xdr:nvSpPr>
      <xdr:spPr bwMode="auto">
        <a:xfrm>
          <a:off x="5600700" y="67018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109376</xdr:rowOff>
    </xdr:from>
    <xdr:to>
      <xdr:col>26</xdr:col>
      <xdr:colOff>50800</xdr:colOff>
      <xdr:row>37</xdr:row>
      <xdr:rowOff>303250</xdr:rowOff>
    </xdr:to>
    <xdr:cxnSp macro="">
      <xdr:nvCxnSpPr>
        <xdr:cNvPr id="114" name="直線コネクタ 113"/>
        <xdr:cNvCxnSpPr/>
      </xdr:nvCxnSpPr>
      <xdr:spPr bwMode="auto">
        <a:xfrm flipV="1">
          <a:off x="4305300" y="7234076"/>
          <a:ext cx="698500" cy="193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132512</xdr:rowOff>
    </xdr:from>
    <xdr:to>
      <xdr:col>26</xdr:col>
      <xdr:colOff>101600</xdr:colOff>
      <xdr:row>35</xdr:row>
      <xdr:rowOff>234112</xdr:rowOff>
    </xdr:to>
    <xdr:sp macro="" textlink="">
      <xdr:nvSpPr>
        <xdr:cNvPr id="115" name="フローチャート: 判断 114"/>
        <xdr:cNvSpPr/>
      </xdr:nvSpPr>
      <xdr:spPr bwMode="auto">
        <a:xfrm>
          <a:off x="4953000" y="6742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244289</xdr:rowOff>
    </xdr:from>
    <xdr:ext cx="736600" cy="259045"/>
    <xdr:sp macro="" textlink="">
      <xdr:nvSpPr>
        <xdr:cNvPr id="116" name="テキスト ボックス 115"/>
        <xdr:cNvSpPr txBox="1"/>
      </xdr:nvSpPr>
      <xdr:spPr>
        <a:xfrm>
          <a:off x="4622800" y="6511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100754</xdr:rowOff>
    </xdr:from>
    <xdr:to>
      <xdr:col>22</xdr:col>
      <xdr:colOff>114300</xdr:colOff>
      <xdr:row>37</xdr:row>
      <xdr:rowOff>303250</xdr:rowOff>
    </xdr:to>
    <xdr:cxnSp macro="">
      <xdr:nvCxnSpPr>
        <xdr:cNvPr id="117" name="直線コネクタ 116"/>
        <xdr:cNvCxnSpPr/>
      </xdr:nvCxnSpPr>
      <xdr:spPr bwMode="auto">
        <a:xfrm>
          <a:off x="3606800" y="7225454"/>
          <a:ext cx="698500" cy="202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189695</xdr:rowOff>
    </xdr:from>
    <xdr:to>
      <xdr:col>22</xdr:col>
      <xdr:colOff>165100</xdr:colOff>
      <xdr:row>35</xdr:row>
      <xdr:rowOff>291295</xdr:rowOff>
    </xdr:to>
    <xdr:sp macro="" textlink="">
      <xdr:nvSpPr>
        <xdr:cNvPr id="118" name="フローチャート: 判断 117"/>
        <xdr:cNvSpPr/>
      </xdr:nvSpPr>
      <xdr:spPr bwMode="auto">
        <a:xfrm>
          <a:off x="4254500" y="6800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301472</xdr:rowOff>
    </xdr:from>
    <xdr:ext cx="762000" cy="259045"/>
    <xdr:sp macro="" textlink="">
      <xdr:nvSpPr>
        <xdr:cNvPr id="119" name="テキスト ボックス 118"/>
        <xdr:cNvSpPr txBox="1"/>
      </xdr:nvSpPr>
      <xdr:spPr>
        <a:xfrm>
          <a:off x="3924300" y="6568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100754</xdr:rowOff>
    </xdr:from>
    <xdr:to>
      <xdr:col>18</xdr:col>
      <xdr:colOff>177800</xdr:colOff>
      <xdr:row>37</xdr:row>
      <xdr:rowOff>130091</xdr:rowOff>
    </xdr:to>
    <xdr:cxnSp macro="">
      <xdr:nvCxnSpPr>
        <xdr:cNvPr id="120" name="直線コネクタ 119"/>
        <xdr:cNvCxnSpPr/>
      </xdr:nvCxnSpPr>
      <xdr:spPr bwMode="auto">
        <a:xfrm flipV="1">
          <a:off x="2908300" y="7225454"/>
          <a:ext cx="698500" cy="29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210758</xdr:rowOff>
    </xdr:from>
    <xdr:to>
      <xdr:col>19</xdr:col>
      <xdr:colOff>38100</xdr:colOff>
      <xdr:row>35</xdr:row>
      <xdr:rowOff>312358</xdr:rowOff>
    </xdr:to>
    <xdr:sp macro="" textlink="">
      <xdr:nvSpPr>
        <xdr:cNvPr id="121" name="フローチャート: 判断 120"/>
        <xdr:cNvSpPr/>
      </xdr:nvSpPr>
      <xdr:spPr bwMode="auto">
        <a:xfrm>
          <a:off x="3556000" y="6821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322535</xdr:rowOff>
    </xdr:from>
    <xdr:ext cx="762000" cy="259045"/>
    <xdr:sp macro="" textlink="">
      <xdr:nvSpPr>
        <xdr:cNvPr id="122" name="テキスト ボックス 121"/>
        <xdr:cNvSpPr txBox="1"/>
      </xdr:nvSpPr>
      <xdr:spPr>
        <a:xfrm>
          <a:off x="3225800" y="658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206132</xdr:rowOff>
    </xdr:from>
    <xdr:to>
      <xdr:col>15</xdr:col>
      <xdr:colOff>101600</xdr:colOff>
      <xdr:row>35</xdr:row>
      <xdr:rowOff>307732</xdr:rowOff>
    </xdr:to>
    <xdr:sp macro="" textlink="">
      <xdr:nvSpPr>
        <xdr:cNvPr id="123" name="フローチャート: 判断 122"/>
        <xdr:cNvSpPr/>
      </xdr:nvSpPr>
      <xdr:spPr bwMode="auto">
        <a:xfrm>
          <a:off x="2857500" y="6816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317909</xdr:rowOff>
    </xdr:from>
    <xdr:ext cx="762000" cy="259045"/>
    <xdr:sp macro="" textlink="">
      <xdr:nvSpPr>
        <xdr:cNvPr id="124" name="テキスト ボックス 123"/>
        <xdr:cNvSpPr txBox="1"/>
      </xdr:nvSpPr>
      <xdr:spPr>
        <a:xfrm>
          <a:off x="2527300" y="6585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18310</xdr:rowOff>
    </xdr:from>
    <xdr:to>
      <xdr:col>29</xdr:col>
      <xdr:colOff>177800</xdr:colOff>
      <xdr:row>37</xdr:row>
      <xdr:rowOff>119910</xdr:rowOff>
    </xdr:to>
    <xdr:sp macro="" textlink="">
      <xdr:nvSpPr>
        <xdr:cNvPr id="130" name="楕円 129"/>
        <xdr:cNvSpPr/>
      </xdr:nvSpPr>
      <xdr:spPr bwMode="auto">
        <a:xfrm>
          <a:off x="5600700" y="7143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98337</xdr:rowOff>
    </xdr:from>
    <xdr:ext cx="762000" cy="259045"/>
    <xdr:sp macro="" textlink="">
      <xdr:nvSpPr>
        <xdr:cNvPr id="131" name="人口1人当たり決算額の推移該当値テキスト445"/>
        <xdr:cNvSpPr txBox="1"/>
      </xdr:nvSpPr>
      <xdr:spPr>
        <a:xfrm>
          <a:off x="5740400" y="705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58576</xdr:rowOff>
    </xdr:from>
    <xdr:to>
      <xdr:col>26</xdr:col>
      <xdr:colOff>101600</xdr:colOff>
      <xdr:row>37</xdr:row>
      <xdr:rowOff>160176</xdr:rowOff>
    </xdr:to>
    <xdr:sp macro="" textlink="">
      <xdr:nvSpPr>
        <xdr:cNvPr id="132" name="楕円 131"/>
        <xdr:cNvSpPr/>
      </xdr:nvSpPr>
      <xdr:spPr bwMode="auto">
        <a:xfrm>
          <a:off x="4953000" y="7183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144953</xdr:rowOff>
    </xdr:from>
    <xdr:ext cx="736600" cy="259045"/>
    <xdr:sp macro="" textlink="">
      <xdr:nvSpPr>
        <xdr:cNvPr id="133" name="テキスト ボックス 132"/>
        <xdr:cNvSpPr txBox="1"/>
      </xdr:nvSpPr>
      <xdr:spPr>
        <a:xfrm>
          <a:off x="4622800" y="7269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252450</xdr:rowOff>
    </xdr:from>
    <xdr:to>
      <xdr:col>22</xdr:col>
      <xdr:colOff>165100</xdr:colOff>
      <xdr:row>38</xdr:row>
      <xdr:rowOff>11150</xdr:rowOff>
    </xdr:to>
    <xdr:sp macro="" textlink="">
      <xdr:nvSpPr>
        <xdr:cNvPr id="134" name="楕円 133"/>
        <xdr:cNvSpPr/>
      </xdr:nvSpPr>
      <xdr:spPr bwMode="auto">
        <a:xfrm>
          <a:off x="4254500" y="7377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338827</xdr:rowOff>
    </xdr:from>
    <xdr:ext cx="762000" cy="259045"/>
    <xdr:sp macro="" textlink="">
      <xdr:nvSpPr>
        <xdr:cNvPr id="135" name="テキスト ボックス 134"/>
        <xdr:cNvSpPr txBox="1"/>
      </xdr:nvSpPr>
      <xdr:spPr>
        <a:xfrm>
          <a:off x="3924300" y="746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49954</xdr:rowOff>
    </xdr:from>
    <xdr:to>
      <xdr:col>19</xdr:col>
      <xdr:colOff>38100</xdr:colOff>
      <xdr:row>37</xdr:row>
      <xdr:rowOff>151554</xdr:rowOff>
    </xdr:to>
    <xdr:sp macro="" textlink="">
      <xdr:nvSpPr>
        <xdr:cNvPr id="136" name="楕円 135"/>
        <xdr:cNvSpPr/>
      </xdr:nvSpPr>
      <xdr:spPr bwMode="auto">
        <a:xfrm>
          <a:off x="3556000" y="7174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136331</xdr:rowOff>
    </xdr:from>
    <xdr:ext cx="762000" cy="259045"/>
    <xdr:sp macro="" textlink="">
      <xdr:nvSpPr>
        <xdr:cNvPr id="137" name="テキスト ボックス 136"/>
        <xdr:cNvSpPr txBox="1"/>
      </xdr:nvSpPr>
      <xdr:spPr>
        <a:xfrm>
          <a:off x="3225800" y="7261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79291</xdr:rowOff>
    </xdr:from>
    <xdr:to>
      <xdr:col>15</xdr:col>
      <xdr:colOff>101600</xdr:colOff>
      <xdr:row>37</xdr:row>
      <xdr:rowOff>180891</xdr:rowOff>
    </xdr:to>
    <xdr:sp macro="" textlink="">
      <xdr:nvSpPr>
        <xdr:cNvPr id="138" name="楕円 137"/>
        <xdr:cNvSpPr/>
      </xdr:nvSpPr>
      <xdr:spPr bwMode="auto">
        <a:xfrm>
          <a:off x="2857500" y="7203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165668</xdr:rowOff>
    </xdr:from>
    <xdr:ext cx="762000" cy="259045"/>
    <xdr:sp macro="" textlink="">
      <xdr:nvSpPr>
        <xdr:cNvPr id="139" name="テキスト ボックス 138"/>
        <xdr:cNvSpPr txBox="1"/>
      </xdr:nvSpPr>
      <xdr:spPr>
        <a:xfrm>
          <a:off x="2527300" y="729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佐賀県玄海町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5,130
5,119
35.92
9,777,290
9,325,518
272,377
3,255,295
3,900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50678</xdr:rowOff>
    </xdr:from>
    <xdr:to>
      <xdr:col>24</xdr:col>
      <xdr:colOff>62865</xdr:colOff>
      <xdr:row>38</xdr:row>
      <xdr:rowOff>115200</xdr:rowOff>
    </xdr:to>
    <xdr:cxnSp macro="">
      <xdr:nvCxnSpPr>
        <xdr:cNvPr id="52" name="直線コネクタ 51"/>
        <xdr:cNvCxnSpPr/>
      </xdr:nvCxnSpPr>
      <xdr:spPr>
        <a:xfrm flipV="1">
          <a:off x="4633595" y="5365628"/>
          <a:ext cx="1270" cy="12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119027</xdr:rowOff>
    </xdr:from>
    <xdr:ext cx="534377" cy="259045"/>
    <xdr:sp macro="" textlink="">
      <xdr:nvSpPr>
        <xdr:cNvPr id="53" name="人件費最小値テキスト"/>
        <xdr:cNvSpPr txBox="1"/>
      </xdr:nvSpPr>
      <xdr:spPr>
        <a:xfrm>
          <a:off x="4686300" y="663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115200</xdr:rowOff>
    </xdr:from>
    <xdr:to>
      <xdr:col>24</xdr:col>
      <xdr:colOff>152400</xdr:colOff>
      <xdr:row>38</xdr:row>
      <xdr:rowOff>115200</xdr:rowOff>
    </xdr:to>
    <xdr:cxnSp macro="">
      <xdr:nvCxnSpPr>
        <xdr:cNvPr id="54" name="直線コネクタ 53"/>
        <xdr:cNvCxnSpPr/>
      </xdr:nvCxnSpPr>
      <xdr:spPr>
        <a:xfrm>
          <a:off x="4546600" y="663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168805</xdr:rowOff>
    </xdr:from>
    <xdr:ext cx="599010" cy="259045"/>
    <xdr:sp macro="" textlink="">
      <xdr:nvSpPr>
        <xdr:cNvPr id="55" name="人件費最大値テキスト"/>
        <xdr:cNvSpPr txBox="1"/>
      </xdr:nvSpPr>
      <xdr:spPr>
        <a:xfrm>
          <a:off x="4686300" y="5140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50678</xdr:rowOff>
    </xdr:from>
    <xdr:to>
      <xdr:col>24</xdr:col>
      <xdr:colOff>152400</xdr:colOff>
      <xdr:row>31</xdr:row>
      <xdr:rowOff>50678</xdr:rowOff>
    </xdr:to>
    <xdr:cxnSp macro="">
      <xdr:nvCxnSpPr>
        <xdr:cNvPr id="56" name="直線コネクタ 55"/>
        <xdr:cNvCxnSpPr/>
      </xdr:nvCxnSpPr>
      <xdr:spPr>
        <a:xfrm>
          <a:off x="4546600" y="5365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104941</xdr:rowOff>
    </xdr:from>
    <xdr:to>
      <xdr:col>24</xdr:col>
      <xdr:colOff>63500</xdr:colOff>
      <xdr:row>34</xdr:row>
      <xdr:rowOff>122458</xdr:rowOff>
    </xdr:to>
    <xdr:cxnSp macro="">
      <xdr:nvCxnSpPr>
        <xdr:cNvPr id="57" name="直線コネクタ 56"/>
        <xdr:cNvCxnSpPr/>
      </xdr:nvCxnSpPr>
      <xdr:spPr>
        <a:xfrm flipV="1">
          <a:off x="3797300" y="5934241"/>
          <a:ext cx="838200" cy="17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84483</xdr:rowOff>
    </xdr:from>
    <xdr:ext cx="599010" cy="259045"/>
    <xdr:sp macro="" textlink="">
      <xdr:nvSpPr>
        <xdr:cNvPr id="58" name="人件費平均値テキスト"/>
        <xdr:cNvSpPr txBox="1"/>
      </xdr:nvSpPr>
      <xdr:spPr>
        <a:xfrm>
          <a:off x="4686300" y="60852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106056</xdr:rowOff>
    </xdr:from>
    <xdr:to>
      <xdr:col>24</xdr:col>
      <xdr:colOff>114300</xdr:colOff>
      <xdr:row>36</xdr:row>
      <xdr:rowOff>36206</xdr:rowOff>
    </xdr:to>
    <xdr:sp macro="" textlink="">
      <xdr:nvSpPr>
        <xdr:cNvPr id="59" name="フローチャート: 判断 58"/>
        <xdr:cNvSpPr/>
      </xdr:nvSpPr>
      <xdr:spPr>
        <a:xfrm>
          <a:off x="4584700" y="610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122458</xdr:rowOff>
    </xdr:from>
    <xdr:to>
      <xdr:col>19</xdr:col>
      <xdr:colOff>177800</xdr:colOff>
      <xdr:row>35</xdr:row>
      <xdr:rowOff>29103</xdr:rowOff>
    </xdr:to>
    <xdr:cxnSp macro="">
      <xdr:nvCxnSpPr>
        <xdr:cNvPr id="60" name="直線コネクタ 59"/>
        <xdr:cNvCxnSpPr/>
      </xdr:nvCxnSpPr>
      <xdr:spPr>
        <a:xfrm flipV="1">
          <a:off x="2908300" y="5951758"/>
          <a:ext cx="889000" cy="7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124504</xdr:rowOff>
    </xdr:from>
    <xdr:to>
      <xdr:col>20</xdr:col>
      <xdr:colOff>38100</xdr:colOff>
      <xdr:row>36</xdr:row>
      <xdr:rowOff>54654</xdr:rowOff>
    </xdr:to>
    <xdr:sp macro="" textlink="">
      <xdr:nvSpPr>
        <xdr:cNvPr id="61" name="フローチャート: 判断 60"/>
        <xdr:cNvSpPr/>
      </xdr:nvSpPr>
      <xdr:spPr>
        <a:xfrm>
          <a:off x="37465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45781</xdr:rowOff>
    </xdr:from>
    <xdr:ext cx="599010" cy="259045"/>
    <xdr:sp macro="" textlink="">
      <xdr:nvSpPr>
        <xdr:cNvPr id="62" name="テキスト ボックス 61"/>
        <xdr:cNvSpPr txBox="1"/>
      </xdr:nvSpPr>
      <xdr:spPr>
        <a:xfrm>
          <a:off x="3497795" y="6217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29103</xdr:rowOff>
    </xdr:from>
    <xdr:to>
      <xdr:col>15</xdr:col>
      <xdr:colOff>50800</xdr:colOff>
      <xdr:row>36</xdr:row>
      <xdr:rowOff>77</xdr:rowOff>
    </xdr:to>
    <xdr:cxnSp macro="">
      <xdr:nvCxnSpPr>
        <xdr:cNvPr id="63" name="直線コネクタ 62"/>
        <xdr:cNvCxnSpPr/>
      </xdr:nvCxnSpPr>
      <xdr:spPr>
        <a:xfrm flipV="1">
          <a:off x="2019300" y="6029853"/>
          <a:ext cx="889000" cy="14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168539</xdr:rowOff>
    </xdr:from>
    <xdr:to>
      <xdr:col>15</xdr:col>
      <xdr:colOff>101600</xdr:colOff>
      <xdr:row>36</xdr:row>
      <xdr:rowOff>98689</xdr:rowOff>
    </xdr:to>
    <xdr:sp macro="" textlink="">
      <xdr:nvSpPr>
        <xdr:cNvPr id="64" name="フローチャート: 判断 63"/>
        <xdr:cNvSpPr/>
      </xdr:nvSpPr>
      <xdr:spPr>
        <a:xfrm>
          <a:off x="2857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89816</xdr:rowOff>
    </xdr:from>
    <xdr:ext cx="599010" cy="259045"/>
    <xdr:sp macro="" textlink="">
      <xdr:nvSpPr>
        <xdr:cNvPr id="65" name="テキスト ボックス 64"/>
        <xdr:cNvSpPr txBox="1"/>
      </xdr:nvSpPr>
      <xdr:spPr>
        <a:xfrm>
          <a:off x="2608795" y="6262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77</xdr:rowOff>
    </xdr:from>
    <xdr:to>
      <xdr:col>10</xdr:col>
      <xdr:colOff>114300</xdr:colOff>
      <xdr:row>36</xdr:row>
      <xdr:rowOff>2614</xdr:rowOff>
    </xdr:to>
    <xdr:cxnSp macro="">
      <xdr:nvCxnSpPr>
        <xdr:cNvPr id="66" name="直線コネクタ 65"/>
        <xdr:cNvCxnSpPr/>
      </xdr:nvCxnSpPr>
      <xdr:spPr>
        <a:xfrm flipV="1">
          <a:off x="1130300" y="6172277"/>
          <a:ext cx="889000" cy="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87694</xdr:rowOff>
    </xdr:from>
    <xdr:to>
      <xdr:col>10</xdr:col>
      <xdr:colOff>165100</xdr:colOff>
      <xdr:row>37</xdr:row>
      <xdr:rowOff>17844</xdr:rowOff>
    </xdr:to>
    <xdr:sp macro="" textlink="">
      <xdr:nvSpPr>
        <xdr:cNvPr id="67" name="フローチャート: 判断 66"/>
        <xdr:cNvSpPr/>
      </xdr:nvSpPr>
      <xdr:spPr>
        <a:xfrm>
          <a:off x="1968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8971</xdr:rowOff>
    </xdr:from>
    <xdr:ext cx="599010" cy="259045"/>
    <xdr:sp macro="" textlink="">
      <xdr:nvSpPr>
        <xdr:cNvPr id="68" name="テキスト ボックス 67"/>
        <xdr:cNvSpPr txBox="1"/>
      </xdr:nvSpPr>
      <xdr:spPr>
        <a:xfrm>
          <a:off x="1719795" y="6352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103433</xdr:rowOff>
    </xdr:from>
    <xdr:to>
      <xdr:col>6</xdr:col>
      <xdr:colOff>38100</xdr:colOff>
      <xdr:row>37</xdr:row>
      <xdr:rowOff>33583</xdr:rowOff>
    </xdr:to>
    <xdr:sp macro="" textlink="">
      <xdr:nvSpPr>
        <xdr:cNvPr id="69" name="フローチャート: 判断 68"/>
        <xdr:cNvSpPr/>
      </xdr:nvSpPr>
      <xdr:spPr>
        <a:xfrm>
          <a:off x="1079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24710</xdr:rowOff>
    </xdr:from>
    <xdr:ext cx="599010" cy="259045"/>
    <xdr:sp macro="" textlink="">
      <xdr:nvSpPr>
        <xdr:cNvPr id="70" name="テキスト ボックス 69"/>
        <xdr:cNvSpPr txBox="1"/>
      </xdr:nvSpPr>
      <xdr:spPr>
        <a:xfrm>
          <a:off x="830795" y="636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54141</xdr:rowOff>
    </xdr:from>
    <xdr:to>
      <xdr:col>24</xdr:col>
      <xdr:colOff>114300</xdr:colOff>
      <xdr:row>34</xdr:row>
      <xdr:rowOff>155741</xdr:rowOff>
    </xdr:to>
    <xdr:sp macro="" textlink="">
      <xdr:nvSpPr>
        <xdr:cNvPr id="76" name="楕円 75"/>
        <xdr:cNvSpPr/>
      </xdr:nvSpPr>
      <xdr:spPr>
        <a:xfrm>
          <a:off x="4584700" y="588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77018</xdr:rowOff>
    </xdr:from>
    <xdr:ext cx="599010" cy="259045"/>
    <xdr:sp macro="" textlink="">
      <xdr:nvSpPr>
        <xdr:cNvPr id="77" name="人件費該当値テキスト"/>
        <xdr:cNvSpPr txBox="1"/>
      </xdr:nvSpPr>
      <xdr:spPr>
        <a:xfrm>
          <a:off x="4686300" y="5734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71658</xdr:rowOff>
    </xdr:from>
    <xdr:to>
      <xdr:col>20</xdr:col>
      <xdr:colOff>38100</xdr:colOff>
      <xdr:row>35</xdr:row>
      <xdr:rowOff>1808</xdr:rowOff>
    </xdr:to>
    <xdr:sp macro="" textlink="">
      <xdr:nvSpPr>
        <xdr:cNvPr id="78" name="楕円 77"/>
        <xdr:cNvSpPr/>
      </xdr:nvSpPr>
      <xdr:spPr>
        <a:xfrm>
          <a:off x="3746500" y="590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18335</xdr:rowOff>
    </xdr:from>
    <xdr:ext cx="599010" cy="259045"/>
    <xdr:sp macro="" textlink="">
      <xdr:nvSpPr>
        <xdr:cNvPr id="79" name="テキスト ボックス 78"/>
        <xdr:cNvSpPr txBox="1"/>
      </xdr:nvSpPr>
      <xdr:spPr>
        <a:xfrm>
          <a:off x="3497795" y="567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149753</xdr:rowOff>
    </xdr:from>
    <xdr:to>
      <xdr:col>15</xdr:col>
      <xdr:colOff>101600</xdr:colOff>
      <xdr:row>35</xdr:row>
      <xdr:rowOff>79903</xdr:rowOff>
    </xdr:to>
    <xdr:sp macro="" textlink="">
      <xdr:nvSpPr>
        <xdr:cNvPr id="80" name="楕円 79"/>
        <xdr:cNvSpPr/>
      </xdr:nvSpPr>
      <xdr:spPr>
        <a:xfrm>
          <a:off x="2857500" y="597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96430</xdr:rowOff>
    </xdr:from>
    <xdr:ext cx="599010" cy="259045"/>
    <xdr:sp macro="" textlink="">
      <xdr:nvSpPr>
        <xdr:cNvPr id="81" name="テキスト ボックス 80"/>
        <xdr:cNvSpPr txBox="1"/>
      </xdr:nvSpPr>
      <xdr:spPr>
        <a:xfrm>
          <a:off x="2608795" y="5754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120727</xdr:rowOff>
    </xdr:from>
    <xdr:to>
      <xdr:col>10</xdr:col>
      <xdr:colOff>165100</xdr:colOff>
      <xdr:row>36</xdr:row>
      <xdr:rowOff>50877</xdr:rowOff>
    </xdr:to>
    <xdr:sp macro="" textlink="">
      <xdr:nvSpPr>
        <xdr:cNvPr id="82" name="楕円 81"/>
        <xdr:cNvSpPr/>
      </xdr:nvSpPr>
      <xdr:spPr>
        <a:xfrm>
          <a:off x="1968500" y="612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67404</xdr:rowOff>
    </xdr:from>
    <xdr:ext cx="599010" cy="259045"/>
    <xdr:sp macro="" textlink="">
      <xdr:nvSpPr>
        <xdr:cNvPr id="83" name="テキスト ボックス 82"/>
        <xdr:cNvSpPr txBox="1"/>
      </xdr:nvSpPr>
      <xdr:spPr>
        <a:xfrm>
          <a:off x="1719795" y="5896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123264</xdr:rowOff>
    </xdr:from>
    <xdr:to>
      <xdr:col>6</xdr:col>
      <xdr:colOff>38100</xdr:colOff>
      <xdr:row>36</xdr:row>
      <xdr:rowOff>53414</xdr:rowOff>
    </xdr:to>
    <xdr:sp macro="" textlink="">
      <xdr:nvSpPr>
        <xdr:cNvPr id="84" name="楕円 83"/>
        <xdr:cNvSpPr/>
      </xdr:nvSpPr>
      <xdr:spPr>
        <a:xfrm>
          <a:off x="1079500" y="612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69941</xdr:rowOff>
    </xdr:from>
    <xdr:ext cx="599010" cy="259045"/>
    <xdr:sp macro="" textlink="">
      <xdr:nvSpPr>
        <xdr:cNvPr id="85" name="テキスト ボックス 84"/>
        <xdr:cNvSpPr txBox="1"/>
      </xdr:nvSpPr>
      <xdr:spPr>
        <a:xfrm>
          <a:off x="830795" y="5899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98" name="テキスト ボックス 97"/>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8" name="テキスト ボックス 107"/>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37705</xdr:rowOff>
    </xdr:from>
    <xdr:to>
      <xdr:col>24</xdr:col>
      <xdr:colOff>62865</xdr:colOff>
      <xdr:row>59</xdr:row>
      <xdr:rowOff>128250</xdr:rowOff>
    </xdr:to>
    <xdr:cxnSp macro="">
      <xdr:nvCxnSpPr>
        <xdr:cNvPr id="112" name="直線コネクタ 111"/>
        <xdr:cNvCxnSpPr/>
      </xdr:nvCxnSpPr>
      <xdr:spPr>
        <a:xfrm flipV="1">
          <a:off x="4633595" y="8781655"/>
          <a:ext cx="1270" cy="146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132077</xdr:rowOff>
    </xdr:from>
    <xdr:ext cx="534377" cy="259045"/>
    <xdr:sp macro="" textlink="">
      <xdr:nvSpPr>
        <xdr:cNvPr id="113" name="物件費最小値テキスト"/>
        <xdr:cNvSpPr txBox="1"/>
      </xdr:nvSpPr>
      <xdr:spPr>
        <a:xfrm>
          <a:off x="4686300" y="1024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128250</xdr:rowOff>
    </xdr:from>
    <xdr:to>
      <xdr:col>24</xdr:col>
      <xdr:colOff>152400</xdr:colOff>
      <xdr:row>59</xdr:row>
      <xdr:rowOff>128250</xdr:rowOff>
    </xdr:to>
    <xdr:cxnSp macro="">
      <xdr:nvCxnSpPr>
        <xdr:cNvPr id="114" name="直線コネクタ 113"/>
        <xdr:cNvCxnSpPr/>
      </xdr:nvCxnSpPr>
      <xdr:spPr>
        <a:xfrm>
          <a:off x="4546600" y="1024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155832</xdr:rowOff>
    </xdr:from>
    <xdr:ext cx="599010" cy="259045"/>
    <xdr:sp macro="" textlink="">
      <xdr:nvSpPr>
        <xdr:cNvPr id="115" name="物件費最大値テキスト"/>
        <xdr:cNvSpPr txBox="1"/>
      </xdr:nvSpPr>
      <xdr:spPr>
        <a:xfrm>
          <a:off x="4686300" y="855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37705</xdr:rowOff>
    </xdr:from>
    <xdr:to>
      <xdr:col>24</xdr:col>
      <xdr:colOff>152400</xdr:colOff>
      <xdr:row>51</xdr:row>
      <xdr:rowOff>37705</xdr:rowOff>
    </xdr:to>
    <xdr:cxnSp macro="">
      <xdr:nvCxnSpPr>
        <xdr:cNvPr id="116" name="直線コネクタ 115"/>
        <xdr:cNvCxnSpPr/>
      </xdr:nvCxnSpPr>
      <xdr:spPr>
        <a:xfrm>
          <a:off x="4546600" y="878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4490</xdr:rowOff>
    </xdr:from>
    <xdr:to>
      <xdr:col>24</xdr:col>
      <xdr:colOff>63500</xdr:colOff>
      <xdr:row>54</xdr:row>
      <xdr:rowOff>32555</xdr:rowOff>
    </xdr:to>
    <xdr:cxnSp macro="">
      <xdr:nvCxnSpPr>
        <xdr:cNvPr id="117" name="直線コネクタ 116"/>
        <xdr:cNvCxnSpPr/>
      </xdr:nvCxnSpPr>
      <xdr:spPr>
        <a:xfrm flipV="1">
          <a:off x="3797300" y="9262790"/>
          <a:ext cx="838200" cy="2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132912</xdr:rowOff>
    </xdr:from>
    <xdr:ext cx="599010" cy="259045"/>
    <xdr:sp macro="" textlink="">
      <xdr:nvSpPr>
        <xdr:cNvPr id="118" name="物件費平均値テキスト"/>
        <xdr:cNvSpPr txBox="1"/>
      </xdr:nvSpPr>
      <xdr:spPr>
        <a:xfrm>
          <a:off x="4686300" y="9905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154485</xdr:rowOff>
    </xdr:from>
    <xdr:to>
      <xdr:col>24</xdr:col>
      <xdr:colOff>114300</xdr:colOff>
      <xdr:row>58</xdr:row>
      <xdr:rowOff>84635</xdr:rowOff>
    </xdr:to>
    <xdr:sp macro="" textlink="">
      <xdr:nvSpPr>
        <xdr:cNvPr id="119" name="フローチャート: 判断 118"/>
        <xdr:cNvSpPr/>
      </xdr:nvSpPr>
      <xdr:spPr>
        <a:xfrm>
          <a:off x="4584700" y="992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49557</xdr:rowOff>
    </xdr:from>
    <xdr:to>
      <xdr:col>19</xdr:col>
      <xdr:colOff>177800</xdr:colOff>
      <xdr:row>54</xdr:row>
      <xdr:rowOff>32555</xdr:rowOff>
    </xdr:to>
    <xdr:cxnSp macro="">
      <xdr:nvCxnSpPr>
        <xdr:cNvPr id="120" name="直線コネクタ 119"/>
        <xdr:cNvCxnSpPr/>
      </xdr:nvCxnSpPr>
      <xdr:spPr>
        <a:xfrm>
          <a:off x="2908300" y="9136407"/>
          <a:ext cx="889000" cy="15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2679</xdr:rowOff>
    </xdr:from>
    <xdr:to>
      <xdr:col>20</xdr:col>
      <xdr:colOff>38100</xdr:colOff>
      <xdr:row>58</xdr:row>
      <xdr:rowOff>104279</xdr:rowOff>
    </xdr:to>
    <xdr:sp macro="" textlink="">
      <xdr:nvSpPr>
        <xdr:cNvPr id="121" name="フローチャート: 判断 120"/>
        <xdr:cNvSpPr/>
      </xdr:nvSpPr>
      <xdr:spPr>
        <a:xfrm>
          <a:off x="3746500" y="994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95406</xdr:rowOff>
    </xdr:from>
    <xdr:ext cx="599010" cy="259045"/>
    <xdr:sp macro="" textlink="">
      <xdr:nvSpPr>
        <xdr:cNvPr id="122" name="テキスト ボックス 121"/>
        <xdr:cNvSpPr txBox="1"/>
      </xdr:nvSpPr>
      <xdr:spPr>
        <a:xfrm>
          <a:off x="3497795" y="10039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49557</xdr:rowOff>
    </xdr:from>
    <xdr:to>
      <xdr:col>15</xdr:col>
      <xdr:colOff>50800</xdr:colOff>
      <xdr:row>56</xdr:row>
      <xdr:rowOff>42339</xdr:rowOff>
    </xdr:to>
    <xdr:cxnSp macro="">
      <xdr:nvCxnSpPr>
        <xdr:cNvPr id="123" name="直線コネクタ 122"/>
        <xdr:cNvCxnSpPr/>
      </xdr:nvCxnSpPr>
      <xdr:spPr>
        <a:xfrm flipV="1">
          <a:off x="2019300" y="9136407"/>
          <a:ext cx="889000" cy="50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46272</xdr:rowOff>
    </xdr:from>
    <xdr:to>
      <xdr:col>15</xdr:col>
      <xdr:colOff>101600</xdr:colOff>
      <xdr:row>58</xdr:row>
      <xdr:rowOff>147872</xdr:rowOff>
    </xdr:to>
    <xdr:sp macro="" textlink="">
      <xdr:nvSpPr>
        <xdr:cNvPr id="124" name="フローチャート: 判断 123"/>
        <xdr:cNvSpPr/>
      </xdr:nvSpPr>
      <xdr:spPr>
        <a:xfrm>
          <a:off x="2857500" y="999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138999</xdr:rowOff>
    </xdr:from>
    <xdr:ext cx="599010" cy="259045"/>
    <xdr:sp macro="" textlink="">
      <xdr:nvSpPr>
        <xdr:cNvPr id="125" name="テキスト ボックス 124"/>
        <xdr:cNvSpPr txBox="1"/>
      </xdr:nvSpPr>
      <xdr:spPr>
        <a:xfrm>
          <a:off x="2608795" y="10083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42339</xdr:rowOff>
    </xdr:from>
    <xdr:to>
      <xdr:col>10</xdr:col>
      <xdr:colOff>114300</xdr:colOff>
      <xdr:row>56</xdr:row>
      <xdr:rowOff>135327</xdr:rowOff>
    </xdr:to>
    <xdr:cxnSp macro="">
      <xdr:nvCxnSpPr>
        <xdr:cNvPr id="126" name="直線コネクタ 125"/>
        <xdr:cNvCxnSpPr/>
      </xdr:nvCxnSpPr>
      <xdr:spPr>
        <a:xfrm flipV="1">
          <a:off x="1130300" y="9643539"/>
          <a:ext cx="889000" cy="9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53640</xdr:rowOff>
    </xdr:from>
    <xdr:to>
      <xdr:col>10</xdr:col>
      <xdr:colOff>165100</xdr:colOff>
      <xdr:row>58</xdr:row>
      <xdr:rowOff>155240</xdr:rowOff>
    </xdr:to>
    <xdr:sp macro="" textlink="">
      <xdr:nvSpPr>
        <xdr:cNvPr id="127" name="フローチャート: 判断 126"/>
        <xdr:cNvSpPr/>
      </xdr:nvSpPr>
      <xdr:spPr>
        <a:xfrm>
          <a:off x="1968500" y="999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146367</xdr:rowOff>
    </xdr:from>
    <xdr:ext cx="599010" cy="259045"/>
    <xdr:sp macro="" textlink="">
      <xdr:nvSpPr>
        <xdr:cNvPr id="128" name="テキスト ボックス 127"/>
        <xdr:cNvSpPr txBox="1"/>
      </xdr:nvSpPr>
      <xdr:spPr>
        <a:xfrm>
          <a:off x="1719795" y="1009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78492</xdr:rowOff>
    </xdr:from>
    <xdr:to>
      <xdr:col>6</xdr:col>
      <xdr:colOff>38100</xdr:colOff>
      <xdr:row>59</xdr:row>
      <xdr:rowOff>8642</xdr:rowOff>
    </xdr:to>
    <xdr:sp macro="" textlink="">
      <xdr:nvSpPr>
        <xdr:cNvPr id="129" name="フローチャート: 判断 128"/>
        <xdr:cNvSpPr/>
      </xdr:nvSpPr>
      <xdr:spPr>
        <a:xfrm>
          <a:off x="1079500" y="1002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171219</xdr:rowOff>
    </xdr:from>
    <xdr:ext cx="599010" cy="259045"/>
    <xdr:sp macro="" textlink="">
      <xdr:nvSpPr>
        <xdr:cNvPr id="130" name="テキスト ボックス 129"/>
        <xdr:cNvSpPr txBox="1"/>
      </xdr:nvSpPr>
      <xdr:spPr>
        <a:xfrm>
          <a:off x="830795" y="1011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125140</xdr:rowOff>
    </xdr:from>
    <xdr:to>
      <xdr:col>24</xdr:col>
      <xdr:colOff>114300</xdr:colOff>
      <xdr:row>54</xdr:row>
      <xdr:rowOff>55290</xdr:rowOff>
    </xdr:to>
    <xdr:sp macro="" textlink="">
      <xdr:nvSpPr>
        <xdr:cNvPr id="136" name="楕円 135"/>
        <xdr:cNvSpPr/>
      </xdr:nvSpPr>
      <xdr:spPr>
        <a:xfrm>
          <a:off x="4584700" y="921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148017</xdr:rowOff>
    </xdr:from>
    <xdr:ext cx="599010" cy="259045"/>
    <xdr:sp macro="" textlink="">
      <xdr:nvSpPr>
        <xdr:cNvPr id="137" name="物件費該当値テキスト"/>
        <xdr:cNvSpPr txBox="1"/>
      </xdr:nvSpPr>
      <xdr:spPr>
        <a:xfrm>
          <a:off x="4686300" y="9063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153205</xdr:rowOff>
    </xdr:from>
    <xdr:to>
      <xdr:col>20</xdr:col>
      <xdr:colOff>38100</xdr:colOff>
      <xdr:row>54</xdr:row>
      <xdr:rowOff>83355</xdr:rowOff>
    </xdr:to>
    <xdr:sp macro="" textlink="">
      <xdr:nvSpPr>
        <xdr:cNvPr id="138" name="楕円 137"/>
        <xdr:cNvSpPr/>
      </xdr:nvSpPr>
      <xdr:spPr>
        <a:xfrm>
          <a:off x="3746500" y="924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99882</xdr:rowOff>
    </xdr:from>
    <xdr:ext cx="599010" cy="259045"/>
    <xdr:sp macro="" textlink="">
      <xdr:nvSpPr>
        <xdr:cNvPr id="139" name="テキスト ボックス 138"/>
        <xdr:cNvSpPr txBox="1"/>
      </xdr:nvSpPr>
      <xdr:spPr>
        <a:xfrm>
          <a:off x="3497795" y="9015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170207</xdr:rowOff>
    </xdr:from>
    <xdr:to>
      <xdr:col>15</xdr:col>
      <xdr:colOff>101600</xdr:colOff>
      <xdr:row>53</xdr:row>
      <xdr:rowOff>100357</xdr:rowOff>
    </xdr:to>
    <xdr:sp macro="" textlink="">
      <xdr:nvSpPr>
        <xdr:cNvPr id="140" name="楕円 139"/>
        <xdr:cNvSpPr/>
      </xdr:nvSpPr>
      <xdr:spPr>
        <a:xfrm>
          <a:off x="2857500" y="908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116884</xdr:rowOff>
    </xdr:from>
    <xdr:ext cx="599010" cy="259045"/>
    <xdr:sp macro="" textlink="">
      <xdr:nvSpPr>
        <xdr:cNvPr id="141" name="テキスト ボックス 140"/>
        <xdr:cNvSpPr txBox="1"/>
      </xdr:nvSpPr>
      <xdr:spPr>
        <a:xfrm>
          <a:off x="2608795" y="886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162989</xdr:rowOff>
    </xdr:from>
    <xdr:to>
      <xdr:col>10</xdr:col>
      <xdr:colOff>165100</xdr:colOff>
      <xdr:row>56</xdr:row>
      <xdr:rowOff>93139</xdr:rowOff>
    </xdr:to>
    <xdr:sp macro="" textlink="">
      <xdr:nvSpPr>
        <xdr:cNvPr id="142" name="楕円 141"/>
        <xdr:cNvSpPr/>
      </xdr:nvSpPr>
      <xdr:spPr>
        <a:xfrm>
          <a:off x="1968500" y="959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109666</xdr:rowOff>
    </xdr:from>
    <xdr:ext cx="599010" cy="259045"/>
    <xdr:sp macro="" textlink="">
      <xdr:nvSpPr>
        <xdr:cNvPr id="143" name="テキスト ボックス 142"/>
        <xdr:cNvSpPr txBox="1"/>
      </xdr:nvSpPr>
      <xdr:spPr>
        <a:xfrm>
          <a:off x="1719795" y="9367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84527</xdr:rowOff>
    </xdr:from>
    <xdr:to>
      <xdr:col>6</xdr:col>
      <xdr:colOff>38100</xdr:colOff>
      <xdr:row>57</xdr:row>
      <xdr:rowOff>14677</xdr:rowOff>
    </xdr:to>
    <xdr:sp macro="" textlink="">
      <xdr:nvSpPr>
        <xdr:cNvPr id="144" name="楕円 143"/>
        <xdr:cNvSpPr/>
      </xdr:nvSpPr>
      <xdr:spPr>
        <a:xfrm>
          <a:off x="1079500" y="968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31204</xdr:rowOff>
    </xdr:from>
    <xdr:ext cx="599010" cy="259045"/>
    <xdr:sp macro="" textlink="">
      <xdr:nvSpPr>
        <xdr:cNvPr id="145" name="テキスト ボックス 144"/>
        <xdr:cNvSpPr txBox="1"/>
      </xdr:nvSpPr>
      <xdr:spPr>
        <a:xfrm>
          <a:off x="830795" y="946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57290</xdr:rowOff>
    </xdr:from>
    <xdr:to>
      <xdr:col>24</xdr:col>
      <xdr:colOff>62865</xdr:colOff>
      <xdr:row>79</xdr:row>
      <xdr:rowOff>43535</xdr:rowOff>
    </xdr:to>
    <xdr:cxnSp macro="">
      <xdr:nvCxnSpPr>
        <xdr:cNvPr id="169" name="直線コネクタ 168"/>
        <xdr:cNvCxnSpPr/>
      </xdr:nvCxnSpPr>
      <xdr:spPr>
        <a:xfrm flipV="1">
          <a:off x="4633595" y="12230240"/>
          <a:ext cx="1270" cy="1357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47362</xdr:rowOff>
    </xdr:from>
    <xdr:ext cx="313932" cy="259045"/>
    <xdr:sp macro="" textlink="">
      <xdr:nvSpPr>
        <xdr:cNvPr id="170" name="維持補修費最小値テキスト"/>
        <xdr:cNvSpPr txBox="1"/>
      </xdr:nvSpPr>
      <xdr:spPr>
        <a:xfrm>
          <a:off x="4686300" y="1359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43535</xdr:rowOff>
    </xdr:from>
    <xdr:to>
      <xdr:col>24</xdr:col>
      <xdr:colOff>152400</xdr:colOff>
      <xdr:row>79</xdr:row>
      <xdr:rowOff>43535</xdr:rowOff>
    </xdr:to>
    <xdr:cxnSp macro="">
      <xdr:nvCxnSpPr>
        <xdr:cNvPr id="171" name="直線コネクタ 170"/>
        <xdr:cNvCxnSpPr/>
      </xdr:nvCxnSpPr>
      <xdr:spPr>
        <a:xfrm>
          <a:off x="4546600" y="1358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3967</xdr:rowOff>
    </xdr:from>
    <xdr:ext cx="534377" cy="259045"/>
    <xdr:sp macro="" textlink="">
      <xdr:nvSpPr>
        <xdr:cNvPr id="172" name="維持補修費最大値テキスト"/>
        <xdr:cNvSpPr txBox="1"/>
      </xdr:nvSpPr>
      <xdr:spPr>
        <a:xfrm>
          <a:off x="4686300" y="1200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57290</xdr:rowOff>
    </xdr:from>
    <xdr:to>
      <xdr:col>24</xdr:col>
      <xdr:colOff>152400</xdr:colOff>
      <xdr:row>71</xdr:row>
      <xdr:rowOff>57290</xdr:rowOff>
    </xdr:to>
    <xdr:cxnSp macro="">
      <xdr:nvCxnSpPr>
        <xdr:cNvPr id="173" name="直線コネクタ 172"/>
        <xdr:cNvCxnSpPr/>
      </xdr:nvCxnSpPr>
      <xdr:spPr>
        <a:xfrm>
          <a:off x="4546600" y="122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52718</xdr:rowOff>
    </xdr:from>
    <xdr:to>
      <xdr:col>24</xdr:col>
      <xdr:colOff>63500</xdr:colOff>
      <xdr:row>77</xdr:row>
      <xdr:rowOff>6865</xdr:rowOff>
    </xdr:to>
    <xdr:cxnSp macro="">
      <xdr:nvCxnSpPr>
        <xdr:cNvPr id="174" name="直線コネクタ 173"/>
        <xdr:cNvCxnSpPr/>
      </xdr:nvCxnSpPr>
      <xdr:spPr>
        <a:xfrm flipV="1">
          <a:off x="3797300" y="13082918"/>
          <a:ext cx="838200" cy="12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74928</xdr:rowOff>
    </xdr:from>
    <xdr:ext cx="534377" cy="259045"/>
    <xdr:sp macro="" textlink="">
      <xdr:nvSpPr>
        <xdr:cNvPr id="175" name="維持補修費平均値テキスト"/>
        <xdr:cNvSpPr txBox="1"/>
      </xdr:nvSpPr>
      <xdr:spPr>
        <a:xfrm>
          <a:off x="4686300" y="13105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96501</xdr:rowOff>
    </xdr:from>
    <xdr:to>
      <xdr:col>24</xdr:col>
      <xdr:colOff>114300</xdr:colOff>
      <xdr:row>77</xdr:row>
      <xdr:rowOff>26651</xdr:rowOff>
    </xdr:to>
    <xdr:sp macro="" textlink="">
      <xdr:nvSpPr>
        <xdr:cNvPr id="176" name="フローチャート: 判断 175"/>
        <xdr:cNvSpPr/>
      </xdr:nvSpPr>
      <xdr:spPr>
        <a:xfrm>
          <a:off x="4584700" y="1312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6865</xdr:rowOff>
    </xdr:from>
    <xdr:to>
      <xdr:col>19</xdr:col>
      <xdr:colOff>177800</xdr:colOff>
      <xdr:row>77</xdr:row>
      <xdr:rowOff>83559</xdr:rowOff>
    </xdr:to>
    <xdr:cxnSp macro="">
      <xdr:nvCxnSpPr>
        <xdr:cNvPr id="177" name="直線コネクタ 176"/>
        <xdr:cNvCxnSpPr/>
      </xdr:nvCxnSpPr>
      <xdr:spPr>
        <a:xfrm flipV="1">
          <a:off x="2908300" y="13208515"/>
          <a:ext cx="889000" cy="7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119362</xdr:rowOff>
    </xdr:from>
    <xdr:to>
      <xdr:col>20</xdr:col>
      <xdr:colOff>38100</xdr:colOff>
      <xdr:row>77</xdr:row>
      <xdr:rowOff>49512</xdr:rowOff>
    </xdr:to>
    <xdr:sp macro="" textlink="">
      <xdr:nvSpPr>
        <xdr:cNvPr id="178" name="フローチャート: 判断 177"/>
        <xdr:cNvSpPr/>
      </xdr:nvSpPr>
      <xdr:spPr>
        <a:xfrm>
          <a:off x="3746500" y="1314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66038</xdr:rowOff>
    </xdr:from>
    <xdr:ext cx="534377" cy="259045"/>
    <xdr:sp macro="" textlink="">
      <xdr:nvSpPr>
        <xdr:cNvPr id="179" name="テキスト ボックス 178"/>
        <xdr:cNvSpPr txBox="1"/>
      </xdr:nvSpPr>
      <xdr:spPr>
        <a:xfrm>
          <a:off x="3530111" y="1292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122155</xdr:rowOff>
    </xdr:from>
    <xdr:to>
      <xdr:col>15</xdr:col>
      <xdr:colOff>50800</xdr:colOff>
      <xdr:row>77</xdr:row>
      <xdr:rowOff>83559</xdr:rowOff>
    </xdr:to>
    <xdr:cxnSp macro="">
      <xdr:nvCxnSpPr>
        <xdr:cNvPr id="180" name="直線コネクタ 179"/>
        <xdr:cNvCxnSpPr/>
      </xdr:nvCxnSpPr>
      <xdr:spPr>
        <a:xfrm>
          <a:off x="2019300" y="12980905"/>
          <a:ext cx="889000" cy="30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163461</xdr:rowOff>
    </xdr:from>
    <xdr:to>
      <xdr:col>15</xdr:col>
      <xdr:colOff>101600</xdr:colOff>
      <xdr:row>77</xdr:row>
      <xdr:rowOff>93611</xdr:rowOff>
    </xdr:to>
    <xdr:sp macro="" textlink="">
      <xdr:nvSpPr>
        <xdr:cNvPr id="181" name="フローチャート: 判断 180"/>
        <xdr:cNvSpPr/>
      </xdr:nvSpPr>
      <xdr:spPr>
        <a:xfrm>
          <a:off x="2857500" y="1319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110138</xdr:rowOff>
    </xdr:from>
    <xdr:ext cx="534377" cy="259045"/>
    <xdr:sp macro="" textlink="">
      <xdr:nvSpPr>
        <xdr:cNvPr id="182" name="テキスト ボックス 181"/>
        <xdr:cNvSpPr txBox="1"/>
      </xdr:nvSpPr>
      <xdr:spPr>
        <a:xfrm>
          <a:off x="2641111" y="1296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122155</xdr:rowOff>
    </xdr:from>
    <xdr:to>
      <xdr:col>10</xdr:col>
      <xdr:colOff>114300</xdr:colOff>
      <xdr:row>78</xdr:row>
      <xdr:rowOff>52603</xdr:rowOff>
    </xdr:to>
    <xdr:cxnSp macro="">
      <xdr:nvCxnSpPr>
        <xdr:cNvPr id="183" name="直線コネクタ 182"/>
        <xdr:cNvCxnSpPr/>
      </xdr:nvCxnSpPr>
      <xdr:spPr>
        <a:xfrm flipV="1">
          <a:off x="1130300" y="12980905"/>
          <a:ext cx="889000" cy="44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33426</xdr:rowOff>
    </xdr:from>
    <xdr:to>
      <xdr:col>10</xdr:col>
      <xdr:colOff>165100</xdr:colOff>
      <xdr:row>77</xdr:row>
      <xdr:rowOff>135026</xdr:rowOff>
    </xdr:to>
    <xdr:sp macro="" textlink="">
      <xdr:nvSpPr>
        <xdr:cNvPr id="184" name="フローチャート: 判断 183"/>
        <xdr:cNvSpPr/>
      </xdr:nvSpPr>
      <xdr:spPr>
        <a:xfrm>
          <a:off x="1968500" y="13235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126153</xdr:rowOff>
    </xdr:from>
    <xdr:ext cx="534377" cy="259045"/>
    <xdr:sp macro="" textlink="">
      <xdr:nvSpPr>
        <xdr:cNvPr id="185" name="テキスト ボックス 184"/>
        <xdr:cNvSpPr txBox="1"/>
      </xdr:nvSpPr>
      <xdr:spPr>
        <a:xfrm>
          <a:off x="1752111" y="1332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31998</xdr:rowOff>
    </xdr:from>
    <xdr:to>
      <xdr:col>6</xdr:col>
      <xdr:colOff>38100</xdr:colOff>
      <xdr:row>77</xdr:row>
      <xdr:rowOff>133598</xdr:rowOff>
    </xdr:to>
    <xdr:sp macro="" textlink="">
      <xdr:nvSpPr>
        <xdr:cNvPr id="186" name="フローチャート: 判断 185"/>
        <xdr:cNvSpPr/>
      </xdr:nvSpPr>
      <xdr:spPr>
        <a:xfrm>
          <a:off x="1079500" y="1323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150125</xdr:rowOff>
    </xdr:from>
    <xdr:ext cx="534377" cy="259045"/>
    <xdr:sp macro="" textlink="">
      <xdr:nvSpPr>
        <xdr:cNvPr id="187" name="テキスト ボックス 186"/>
        <xdr:cNvSpPr txBox="1"/>
      </xdr:nvSpPr>
      <xdr:spPr>
        <a:xfrm>
          <a:off x="863111" y="1300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1918</xdr:rowOff>
    </xdr:from>
    <xdr:to>
      <xdr:col>24</xdr:col>
      <xdr:colOff>114300</xdr:colOff>
      <xdr:row>76</xdr:row>
      <xdr:rowOff>103518</xdr:rowOff>
    </xdr:to>
    <xdr:sp macro="" textlink="">
      <xdr:nvSpPr>
        <xdr:cNvPr id="193" name="楕円 192"/>
        <xdr:cNvSpPr/>
      </xdr:nvSpPr>
      <xdr:spPr>
        <a:xfrm>
          <a:off x="4584700" y="1303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24795</xdr:rowOff>
    </xdr:from>
    <xdr:ext cx="534377" cy="259045"/>
    <xdr:sp macro="" textlink="">
      <xdr:nvSpPr>
        <xdr:cNvPr id="194" name="維持補修費該当値テキスト"/>
        <xdr:cNvSpPr txBox="1"/>
      </xdr:nvSpPr>
      <xdr:spPr>
        <a:xfrm>
          <a:off x="4686300" y="1288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127515</xdr:rowOff>
    </xdr:from>
    <xdr:to>
      <xdr:col>20</xdr:col>
      <xdr:colOff>38100</xdr:colOff>
      <xdr:row>77</xdr:row>
      <xdr:rowOff>57665</xdr:rowOff>
    </xdr:to>
    <xdr:sp macro="" textlink="">
      <xdr:nvSpPr>
        <xdr:cNvPr id="195" name="楕円 194"/>
        <xdr:cNvSpPr/>
      </xdr:nvSpPr>
      <xdr:spPr>
        <a:xfrm>
          <a:off x="3746500" y="1315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48792</xdr:rowOff>
    </xdr:from>
    <xdr:ext cx="534377" cy="259045"/>
    <xdr:sp macro="" textlink="">
      <xdr:nvSpPr>
        <xdr:cNvPr id="196" name="テキスト ボックス 195"/>
        <xdr:cNvSpPr txBox="1"/>
      </xdr:nvSpPr>
      <xdr:spPr>
        <a:xfrm>
          <a:off x="3530111" y="1325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32759</xdr:rowOff>
    </xdr:from>
    <xdr:to>
      <xdr:col>15</xdr:col>
      <xdr:colOff>101600</xdr:colOff>
      <xdr:row>77</xdr:row>
      <xdr:rowOff>134359</xdr:rowOff>
    </xdr:to>
    <xdr:sp macro="" textlink="">
      <xdr:nvSpPr>
        <xdr:cNvPr id="197" name="楕円 196"/>
        <xdr:cNvSpPr/>
      </xdr:nvSpPr>
      <xdr:spPr>
        <a:xfrm>
          <a:off x="2857500" y="1323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125486</xdr:rowOff>
    </xdr:from>
    <xdr:ext cx="534377" cy="259045"/>
    <xdr:sp macro="" textlink="">
      <xdr:nvSpPr>
        <xdr:cNvPr id="198" name="テキスト ボックス 197"/>
        <xdr:cNvSpPr txBox="1"/>
      </xdr:nvSpPr>
      <xdr:spPr>
        <a:xfrm>
          <a:off x="2641111" y="1332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71355</xdr:rowOff>
    </xdr:from>
    <xdr:to>
      <xdr:col>10</xdr:col>
      <xdr:colOff>165100</xdr:colOff>
      <xdr:row>76</xdr:row>
      <xdr:rowOff>1505</xdr:rowOff>
    </xdr:to>
    <xdr:sp macro="" textlink="">
      <xdr:nvSpPr>
        <xdr:cNvPr id="199" name="楕円 198"/>
        <xdr:cNvSpPr/>
      </xdr:nvSpPr>
      <xdr:spPr>
        <a:xfrm>
          <a:off x="1968500" y="1293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18032</xdr:rowOff>
    </xdr:from>
    <xdr:ext cx="534377" cy="259045"/>
    <xdr:sp macro="" textlink="">
      <xdr:nvSpPr>
        <xdr:cNvPr id="200" name="テキスト ボックス 199"/>
        <xdr:cNvSpPr txBox="1"/>
      </xdr:nvSpPr>
      <xdr:spPr>
        <a:xfrm>
          <a:off x="1752111" y="1270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1803</xdr:rowOff>
    </xdr:from>
    <xdr:to>
      <xdr:col>6</xdr:col>
      <xdr:colOff>38100</xdr:colOff>
      <xdr:row>78</xdr:row>
      <xdr:rowOff>103403</xdr:rowOff>
    </xdr:to>
    <xdr:sp macro="" textlink="">
      <xdr:nvSpPr>
        <xdr:cNvPr id="201" name="楕円 200"/>
        <xdr:cNvSpPr/>
      </xdr:nvSpPr>
      <xdr:spPr>
        <a:xfrm>
          <a:off x="1079500" y="1337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94530</xdr:rowOff>
    </xdr:from>
    <xdr:ext cx="469744" cy="259045"/>
    <xdr:sp macro="" textlink="">
      <xdr:nvSpPr>
        <xdr:cNvPr id="202" name="テキスト ボックス 201"/>
        <xdr:cNvSpPr txBox="1"/>
      </xdr:nvSpPr>
      <xdr:spPr>
        <a:xfrm>
          <a:off x="895428" y="13467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11271</xdr:rowOff>
    </xdr:from>
    <xdr:to>
      <xdr:col>24</xdr:col>
      <xdr:colOff>62865</xdr:colOff>
      <xdr:row>98</xdr:row>
      <xdr:rowOff>28318</xdr:rowOff>
    </xdr:to>
    <xdr:cxnSp macro="">
      <xdr:nvCxnSpPr>
        <xdr:cNvPr id="229" name="直線コネクタ 228"/>
        <xdr:cNvCxnSpPr/>
      </xdr:nvCxnSpPr>
      <xdr:spPr>
        <a:xfrm flipV="1">
          <a:off x="4633595" y="15441771"/>
          <a:ext cx="1270" cy="1388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32145</xdr:rowOff>
    </xdr:from>
    <xdr:ext cx="534377" cy="259045"/>
    <xdr:sp macro="" textlink="">
      <xdr:nvSpPr>
        <xdr:cNvPr id="230" name="扶助費最小値テキスト"/>
        <xdr:cNvSpPr txBox="1"/>
      </xdr:nvSpPr>
      <xdr:spPr>
        <a:xfrm>
          <a:off x="4686300" y="1683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28318</xdr:rowOff>
    </xdr:from>
    <xdr:to>
      <xdr:col>24</xdr:col>
      <xdr:colOff>152400</xdr:colOff>
      <xdr:row>98</xdr:row>
      <xdr:rowOff>28318</xdr:rowOff>
    </xdr:to>
    <xdr:cxnSp macro="">
      <xdr:nvCxnSpPr>
        <xdr:cNvPr id="231" name="直線コネクタ 230"/>
        <xdr:cNvCxnSpPr/>
      </xdr:nvCxnSpPr>
      <xdr:spPr>
        <a:xfrm>
          <a:off x="4546600" y="16830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129398</xdr:rowOff>
    </xdr:from>
    <xdr:ext cx="599010" cy="259045"/>
    <xdr:sp macro="" textlink="">
      <xdr:nvSpPr>
        <xdr:cNvPr id="232" name="扶助費最大値テキスト"/>
        <xdr:cNvSpPr txBox="1"/>
      </xdr:nvSpPr>
      <xdr:spPr>
        <a:xfrm>
          <a:off x="4686300" y="15216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11271</xdr:rowOff>
    </xdr:from>
    <xdr:to>
      <xdr:col>24</xdr:col>
      <xdr:colOff>152400</xdr:colOff>
      <xdr:row>90</xdr:row>
      <xdr:rowOff>11271</xdr:rowOff>
    </xdr:to>
    <xdr:cxnSp macro="">
      <xdr:nvCxnSpPr>
        <xdr:cNvPr id="233" name="直線コネクタ 232"/>
        <xdr:cNvCxnSpPr/>
      </xdr:nvCxnSpPr>
      <xdr:spPr>
        <a:xfrm>
          <a:off x="4546600" y="15441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135432</xdr:rowOff>
    </xdr:from>
    <xdr:to>
      <xdr:col>24</xdr:col>
      <xdr:colOff>63500</xdr:colOff>
      <xdr:row>96</xdr:row>
      <xdr:rowOff>95199</xdr:rowOff>
    </xdr:to>
    <xdr:cxnSp macro="">
      <xdr:nvCxnSpPr>
        <xdr:cNvPr id="234" name="直線コネクタ 233"/>
        <xdr:cNvCxnSpPr/>
      </xdr:nvCxnSpPr>
      <xdr:spPr>
        <a:xfrm>
          <a:off x="3797300" y="16423182"/>
          <a:ext cx="838200" cy="13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49141</xdr:rowOff>
    </xdr:from>
    <xdr:ext cx="534377" cy="259045"/>
    <xdr:sp macro="" textlink="">
      <xdr:nvSpPr>
        <xdr:cNvPr id="235" name="扶助費平均値テキスト"/>
        <xdr:cNvSpPr txBox="1"/>
      </xdr:nvSpPr>
      <xdr:spPr>
        <a:xfrm>
          <a:off x="4686300" y="16165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26264</xdr:rowOff>
    </xdr:from>
    <xdr:to>
      <xdr:col>24</xdr:col>
      <xdr:colOff>114300</xdr:colOff>
      <xdr:row>95</xdr:row>
      <xdr:rowOff>127864</xdr:rowOff>
    </xdr:to>
    <xdr:sp macro="" textlink="">
      <xdr:nvSpPr>
        <xdr:cNvPr id="236" name="フローチャート: 判断 235"/>
        <xdr:cNvSpPr/>
      </xdr:nvSpPr>
      <xdr:spPr>
        <a:xfrm>
          <a:off x="4584700" y="16314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135432</xdr:rowOff>
    </xdr:from>
    <xdr:to>
      <xdr:col>19</xdr:col>
      <xdr:colOff>177800</xdr:colOff>
      <xdr:row>97</xdr:row>
      <xdr:rowOff>132113</xdr:rowOff>
    </xdr:to>
    <xdr:cxnSp macro="">
      <xdr:nvCxnSpPr>
        <xdr:cNvPr id="237" name="直線コネクタ 236"/>
        <xdr:cNvCxnSpPr/>
      </xdr:nvCxnSpPr>
      <xdr:spPr>
        <a:xfrm flipV="1">
          <a:off x="2908300" y="16423182"/>
          <a:ext cx="889000" cy="3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72299</xdr:rowOff>
    </xdr:from>
    <xdr:to>
      <xdr:col>20</xdr:col>
      <xdr:colOff>38100</xdr:colOff>
      <xdr:row>95</xdr:row>
      <xdr:rowOff>2449</xdr:rowOff>
    </xdr:to>
    <xdr:sp macro="" textlink="">
      <xdr:nvSpPr>
        <xdr:cNvPr id="238" name="フローチャート: 判断 237"/>
        <xdr:cNvSpPr/>
      </xdr:nvSpPr>
      <xdr:spPr>
        <a:xfrm>
          <a:off x="3746500" y="1618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18976</xdr:rowOff>
    </xdr:from>
    <xdr:ext cx="599010" cy="259045"/>
    <xdr:sp macro="" textlink="">
      <xdr:nvSpPr>
        <xdr:cNvPr id="239" name="テキスト ボックス 238"/>
        <xdr:cNvSpPr txBox="1"/>
      </xdr:nvSpPr>
      <xdr:spPr>
        <a:xfrm>
          <a:off x="3497795" y="15963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13666</xdr:rowOff>
    </xdr:from>
    <xdr:to>
      <xdr:col>15</xdr:col>
      <xdr:colOff>50800</xdr:colOff>
      <xdr:row>97</xdr:row>
      <xdr:rowOff>132113</xdr:rowOff>
    </xdr:to>
    <xdr:cxnSp macro="">
      <xdr:nvCxnSpPr>
        <xdr:cNvPr id="240" name="直線コネクタ 239"/>
        <xdr:cNvCxnSpPr/>
      </xdr:nvCxnSpPr>
      <xdr:spPr>
        <a:xfrm>
          <a:off x="2019300" y="16644316"/>
          <a:ext cx="889000" cy="118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56646</xdr:rowOff>
    </xdr:from>
    <xdr:to>
      <xdr:col>15</xdr:col>
      <xdr:colOff>101600</xdr:colOff>
      <xdr:row>96</xdr:row>
      <xdr:rowOff>158246</xdr:rowOff>
    </xdr:to>
    <xdr:sp macro="" textlink="">
      <xdr:nvSpPr>
        <xdr:cNvPr id="241" name="フローチャート: 判断 240"/>
        <xdr:cNvSpPr/>
      </xdr:nvSpPr>
      <xdr:spPr>
        <a:xfrm>
          <a:off x="2857500" y="1651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3323</xdr:rowOff>
    </xdr:from>
    <xdr:ext cx="534377" cy="259045"/>
    <xdr:sp macro="" textlink="">
      <xdr:nvSpPr>
        <xdr:cNvPr id="242" name="テキスト ボックス 241"/>
        <xdr:cNvSpPr txBox="1"/>
      </xdr:nvSpPr>
      <xdr:spPr>
        <a:xfrm>
          <a:off x="2641111" y="1629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13666</xdr:rowOff>
    </xdr:from>
    <xdr:to>
      <xdr:col>10</xdr:col>
      <xdr:colOff>114300</xdr:colOff>
      <xdr:row>97</xdr:row>
      <xdr:rowOff>25051</xdr:rowOff>
    </xdr:to>
    <xdr:cxnSp macro="">
      <xdr:nvCxnSpPr>
        <xdr:cNvPr id="243" name="直線コネクタ 242"/>
        <xdr:cNvCxnSpPr/>
      </xdr:nvCxnSpPr>
      <xdr:spPr>
        <a:xfrm flipV="1">
          <a:off x="1130300" y="16644316"/>
          <a:ext cx="889000" cy="1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69720</xdr:rowOff>
    </xdr:from>
    <xdr:to>
      <xdr:col>10</xdr:col>
      <xdr:colOff>165100</xdr:colOff>
      <xdr:row>96</xdr:row>
      <xdr:rowOff>171320</xdr:rowOff>
    </xdr:to>
    <xdr:sp macro="" textlink="">
      <xdr:nvSpPr>
        <xdr:cNvPr id="244" name="フローチャート: 判断 243"/>
        <xdr:cNvSpPr/>
      </xdr:nvSpPr>
      <xdr:spPr>
        <a:xfrm>
          <a:off x="1968500" y="165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16397</xdr:rowOff>
    </xdr:from>
    <xdr:ext cx="534377" cy="259045"/>
    <xdr:sp macro="" textlink="">
      <xdr:nvSpPr>
        <xdr:cNvPr id="245" name="テキスト ボックス 244"/>
        <xdr:cNvSpPr txBox="1"/>
      </xdr:nvSpPr>
      <xdr:spPr>
        <a:xfrm>
          <a:off x="1752111" y="1630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93058</xdr:rowOff>
    </xdr:from>
    <xdr:to>
      <xdr:col>6</xdr:col>
      <xdr:colOff>38100</xdr:colOff>
      <xdr:row>97</xdr:row>
      <xdr:rowOff>23208</xdr:rowOff>
    </xdr:to>
    <xdr:sp macro="" textlink="">
      <xdr:nvSpPr>
        <xdr:cNvPr id="246" name="フローチャート: 判断 245"/>
        <xdr:cNvSpPr/>
      </xdr:nvSpPr>
      <xdr:spPr>
        <a:xfrm>
          <a:off x="1079500" y="1655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39735</xdr:rowOff>
    </xdr:from>
    <xdr:ext cx="534377" cy="259045"/>
    <xdr:sp macro="" textlink="">
      <xdr:nvSpPr>
        <xdr:cNvPr id="247" name="テキスト ボックス 246"/>
        <xdr:cNvSpPr txBox="1"/>
      </xdr:nvSpPr>
      <xdr:spPr>
        <a:xfrm>
          <a:off x="863111" y="1632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44399</xdr:rowOff>
    </xdr:from>
    <xdr:to>
      <xdr:col>24</xdr:col>
      <xdr:colOff>114300</xdr:colOff>
      <xdr:row>96</xdr:row>
      <xdr:rowOff>145999</xdr:rowOff>
    </xdr:to>
    <xdr:sp macro="" textlink="">
      <xdr:nvSpPr>
        <xdr:cNvPr id="253" name="楕円 252"/>
        <xdr:cNvSpPr/>
      </xdr:nvSpPr>
      <xdr:spPr>
        <a:xfrm>
          <a:off x="4584700" y="1650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22826</xdr:rowOff>
    </xdr:from>
    <xdr:ext cx="534377" cy="259045"/>
    <xdr:sp macro="" textlink="">
      <xdr:nvSpPr>
        <xdr:cNvPr id="254" name="扶助費該当値テキスト"/>
        <xdr:cNvSpPr txBox="1"/>
      </xdr:nvSpPr>
      <xdr:spPr>
        <a:xfrm>
          <a:off x="4686300" y="1648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84632</xdr:rowOff>
    </xdr:from>
    <xdr:to>
      <xdr:col>20</xdr:col>
      <xdr:colOff>38100</xdr:colOff>
      <xdr:row>96</xdr:row>
      <xdr:rowOff>14782</xdr:rowOff>
    </xdr:to>
    <xdr:sp macro="" textlink="">
      <xdr:nvSpPr>
        <xdr:cNvPr id="255" name="楕円 254"/>
        <xdr:cNvSpPr/>
      </xdr:nvSpPr>
      <xdr:spPr>
        <a:xfrm>
          <a:off x="3746500" y="1637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5909</xdr:rowOff>
    </xdr:from>
    <xdr:ext cx="534377" cy="259045"/>
    <xdr:sp macro="" textlink="">
      <xdr:nvSpPr>
        <xdr:cNvPr id="256" name="テキスト ボックス 255"/>
        <xdr:cNvSpPr txBox="1"/>
      </xdr:nvSpPr>
      <xdr:spPr>
        <a:xfrm>
          <a:off x="3530111" y="1646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81313</xdr:rowOff>
    </xdr:from>
    <xdr:to>
      <xdr:col>15</xdr:col>
      <xdr:colOff>101600</xdr:colOff>
      <xdr:row>98</xdr:row>
      <xdr:rowOff>11463</xdr:rowOff>
    </xdr:to>
    <xdr:sp macro="" textlink="">
      <xdr:nvSpPr>
        <xdr:cNvPr id="257" name="楕円 256"/>
        <xdr:cNvSpPr/>
      </xdr:nvSpPr>
      <xdr:spPr>
        <a:xfrm>
          <a:off x="2857500" y="1671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2590</xdr:rowOff>
    </xdr:from>
    <xdr:ext cx="534377" cy="259045"/>
    <xdr:sp macro="" textlink="">
      <xdr:nvSpPr>
        <xdr:cNvPr id="258" name="テキスト ボックス 257"/>
        <xdr:cNvSpPr txBox="1"/>
      </xdr:nvSpPr>
      <xdr:spPr>
        <a:xfrm>
          <a:off x="2641111" y="1680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134316</xdr:rowOff>
    </xdr:from>
    <xdr:to>
      <xdr:col>10</xdr:col>
      <xdr:colOff>165100</xdr:colOff>
      <xdr:row>97</xdr:row>
      <xdr:rowOff>64466</xdr:rowOff>
    </xdr:to>
    <xdr:sp macro="" textlink="">
      <xdr:nvSpPr>
        <xdr:cNvPr id="259" name="楕円 258"/>
        <xdr:cNvSpPr/>
      </xdr:nvSpPr>
      <xdr:spPr>
        <a:xfrm>
          <a:off x="1968500" y="1659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55593</xdr:rowOff>
    </xdr:from>
    <xdr:ext cx="534377" cy="259045"/>
    <xdr:sp macro="" textlink="">
      <xdr:nvSpPr>
        <xdr:cNvPr id="260" name="テキスト ボックス 259"/>
        <xdr:cNvSpPr txBox="1"/>
      </xdr:nvSpPr>
      <xdr:spPr>
        <a:xfrm>
          <a:off x="1752111" y="1668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145701</xdr:rowOff>
    </xdr:from>
    <xdr:to>
      <xdr:col>6</xdr:col>
      <xdr:colOff>38100</xdr:colOff>
      <xdr:row>97</xdr:row>
      <xdr:rowOff>75851</xdr:rowOff>
    </xdr:to>
    <xdr:sp macro="" textlink="">
      <xdr:nvSpPr>
        <xdr:cNvPr id="261" name="楕円 260"/>
        <xdr:cNvSpPr/>
      </xdr:nvSpPr>
      <xdr:spPr>
        <a:xfrm>
          <a:off x="1079500" y="1660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66978</xdr:rowOff>
    </xdr:from>
    <xdr:ext cx="534377" cy="259045"/>
    <xdr:sp macro="" textlink="">
      <xdr:nvSpPr>
        <xdr:cNvPr id="262" name="テキスト ボックス 261"/>
        <xdr:cNvSpPr txBox="1"/>
      </xdr:nvSpPr>
      <xdr:spPr>
        <a:xfrm>
          <a:off x="863111" y="1669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5" name="テキスト ボックス 274"/>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56659</xdr:rowOff>
    </xdr:from>
    <xdr:to>
      <xdr:col>54</xdr:col>
      <xdr:colOff>189865</xdr:colOff>
      <xdr:row>38</xdr:row>
      <xdr:rowOff>170671</xdr:rowOff>
    </xdr:to>
    <xdr:cxnSp macro="">
      <xdr:nvCxnSpPr>
        <xdr:cNvPr id="285" name="直線コネクタ 284"/>
        <xdr:cNvCxnSpPr/>
      </xdr:nvCxnSpPr>
      <xdr:spPr>
        <a:xfrm flipV="1">
          <a:off x="10475595" y="5371609"/>
          <a:ext cx="1270" cy="1314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3048</xdr:rowOff>
    </xdr:from>
    <xdr:ext cx="534377" cy="259045"/>
    <xdr:sp macro="" textlink="">
      <xdr:nvSpPr>
        <xdr:cNvPr id="286" name="補助費等最小値テキスト"/>
        <xdr:cNvSpPr txBox="1"/>
      </xdr:nvSpPr>
      <xdr:spPr>
        <a:xfrm>
          <a:off x="10528300" y="668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170671</xdr:rowOff>
    </xdr:from>
    <xdr:to>
      <xdr:col>55</xdr:col>
      <xdr:colOff>88900</xdr:colOff>
      <xdr:row>38</xdr:row>
      <xdr:rowOff>170671</xdr:rowOff>
    </xdr:to>
    <xdr:cxnSp macro="">
      <xdr:nvCxnSpPr>
        <xdr:cNvPr id="287" name="直線コネクタ 286"/>
        <xdr:cNvCxnSpPr/>
      </xdr:nvCxnSpPr>
      <xdr:spPr>
        <a:xfrm>
          <a:off x="10388600" y="668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3336</xdr:rowOff>
    </xdr:from>
    <xdr:ext cx="599010" cy="259045"/>
    <xdr:sp macro="" textlink="">
      <xdr:nvSpPr>
        <xdr:cNvPr id="288" name="補助費等最大値テキスト"/>
        <xdr:cNvSpPr txBox="1"/>
      </xdr:nvSpPr>
      <xdr:spPr>
        <a:xfrm>
          <a:off x="10528300" y="514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56659</xdr:rowOff>
    </xdr:from>
    <xdr:to>
      <xdr:col>55</xdr:col>
      <xdr:colOff>88900</xdr:colOff>
      <xdr:row>31</xdr:row>
      <xdr:rowOff>56659</xdr:rowOff>
    </xdr:to>
    <xdr:cxnSp macro="">
      <xdr:nvCxnSpPr>
        <xdr:cNvPr id="289" name="直線コネクタ 288"/>
        <xdr:cNvCxnSpPr/>
      </xdr:nvCxnSpPr>
      <xdr:spPr>
        <a:xfrm>
          <a:off x="10388600" y="537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160686</xdr:rowOff>
    </xdr:from>
    <xdr:to>
      <xdr:col>55</xdr:col>
      <xdr:colOff>0</xdr:colOff>
      <xdr:row>33</xdr:row>
      <xdr:rowOff>171334</xdr:rowOff>
    </xdr:to>
    <xdr:cxnSp macro="">
      <xdr:nvCxnSpPr>
        <xdr:cNvPr id="290" name="直線コネクタ 289"/>
        <xdr:cNvCxnSpPr/>
      </xdr:nvCxnSpPr>
      <xdr:spPr>
        <a:xfrm flipV="1">
          <a:off x="9639300" y="5475636"/>
          <a:ext cx="838200" cy="35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159933</xdr:rowOff>
    </xdr:from>
    <xdr:ext cx="599010" cy="259045"/>
    <xdr:sp macro="" textlink="">
      <xdr:nvSpPr>
        <xdr:cNvPr id="291" name="補助費等平均値テキスト"/>
        <xdr:cNvSpPr txBox="1"/>
      </xdr:nvSpPr>
      <xdr:spPr>
        <a:xfrm>
          <a:off x="10528300" y="61606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10056</xdr:rowOff>
    </xdr:from>
    <xdr:to>
      <xdr:col>55</xdr:col>
      <xdr:colOff>50800</xdr:colOff>
      <xdr:row>36</xdr:row>
      <xdr:rowOff>111656</xdr:rowOff>
    </xdr:to>
    <xdr:sp macro="" textlink="">
      <xdr:nvSpPr>
        <xdr:cNvPr id="292" name="フローチャート: 判断 291"/>
        <xdr:cNvSpPr/>
      </xdr:nvSpPr>
      <xdr:spPr>
        <a:xfrm>
          <a:off x="10426700" y="618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50532</xdr:rowOff>
    </xdr:from>
    <xdr:to>
      <xdr:col>50</xdr:col>
      <xdr:colOff>114300</xdr:colOff>
      <xdr:row>33</xdr:row>
      <xdr:rowOff>171334</xdr:rowOff>
    </xdr:to>
    <xdr:cxnSp macro="">
      <xdr:nvCxnSpPr>
        <xdr:cNvPr id="293" name="直線コネクタ 292"/>
        <xdr:cNvCxnSpPr/>
      </xdr:nvCxnSpPr>
      <xdr:spPr>
        <a:xfrm>
          <a:off x="8750300" y="5194032"/>
          <a:ext cx="889000" cy="63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87569</xdr:rowOff>
    </xdr:from>
    <xdr:to>
      <xdr:col>50</xdr:col>
      <xdr:colOff>165100</xdr:colOff>
      <xdr:row>37</xdr:row>
      <xdr:rowOff>17719</xdr:rowOff>
    </xdr:to>
    <xdr:sp macro="" textlink="">
      <xdr:nvSpPr>
        <xdr:cNvPr id="294" name="フローチャート: 判断 293"/>
        <xdr:cNvSpPr/>
      </xdr:nvSpPr>
      <xdr:spPr>
        <a:xfrm>
          <a:off x="9588500" y="625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8846</xdr:rowOff>
    </xdr:from>
    <xdr:ext cx="599010" cy="259045"/>
    <xdr:sp macro="" textlink="">
      <xdr:nvSpPr>
        <xdr:cNvPr id="295" name="テキスト ボックス 294"/>
        <xdr:cNvSpPr txBox="1"/>
      </xdr:nvSpPr>
      <xdr:spPr>
        <a:xfrm>
          <a:off x="9339795" y="6352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50532</xdr:rowOff>
    </xdr:from>
    <xdr:to>
      <xdr:col>45</xdr:col>
      <xdr:colOff>177800</xdr:colOff>
      <xdr:row>35</xdr:row>
      <xdr:rowOff>148021</xdr:rowOff>
    </xdr:to>
    <xdr:cxnSp macro="">
      <xdr:nvCxnSpPr>
        <xdr:cNvPr id="296" name="直線コネクタ 295"/>
        <xdr:cNvCxnSpPr/>
      </xdr:nvCxnSpPr>
      <xdr:spPr>
        <a:xfrm flipV="1">
          <a:off x="7861300" y="5194032"/>
          <a:ext cx="889000" cy="95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129019</xdr:rowOff>
    </xdr:from>
    <xdr:to>
      <xdr:col>46</xdr:col>
      <xdr:colOff>38100</xdr:colOff>
      <xdr:row>34</xdr:row>
      <xdr:rowOff>59169</xdr:rowOff>
    </xdr:to>
    <xdr:sp macro="" textlink="">
      <xdr:nvSpPr>
        <xdr:cNvPr id="297" name="フローチャート: 判断 296"/>
        <xdr:cNvSpPr/>
      </xdr:nvSpPr>
      <xdr:spPr>
        <a:xfrm>
          <a:off x="8699500" y="578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50296</xdr:rowOff>
    </xdr:from>
    <xdr:ext cx="599010" cy="259045"/>
    <xdr:sp macro="" textlink="">
      <xdr:nvSpPr>
        <xdr:cNvPr id="298" name="テキスト ボックス 297"/>
        <xdr:cNvSpPr txBox="1"/>
      </xdr:nvSpPr>
      <xdr:spPr>
        <a:xfrm>
          <a:off x="8450795" y="5879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148021</xdr:rowOff>
    </xdr:from>
    <xdr:to>
      <xdr:col>41</xdr:col>
      <xdr:colOff>50800</xdr:colOff>
      <xdr:row>36</xdr:row>
      <xdr:rowOff>31417</xdr:rowOff>
    </xdr:to>
    <xdr:cxnSp macro="">
      <xdr:nvCxnSpPr>
        <xdr:cNvPr id="299" name="直線コネクタ 298"/>
        <xdr:cNvCxnSpPr/>
      </xdr:nvCxnSpPr>
      <xdr:spPr>
        <a:xfrm flipV="1">
          <a:off x="6972300" y="6148771"/>
          <a:ext cx="889000" cy="5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32038</xdr:rowOff>
    </xdr:from>
    <xdr:to>
      <xdr:col>41</xdr:col>
      <xdr:colOff>101600</xdr:colOff>
      <xdr:row>37</xdr:row>
      <xdr:rowOff>133638</xdr:rowOff>
    </xdr:to>
    <xdr:sp macro="" textlink="">
      <xdr:nvSpPr>
        <xdr:cNvPr id="300" name="フローチャート: 判断 299"/>
        <xdr:cNvSpPr/>
      </xdr:nvSpPr>
      <xdr:spPr>
        <a:xfrm>
          <a:off x="7810500" y="637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124765</xdr:rowOff>
    </xdr:from>
    <xdr:ext cx="599010" cy="259045"/>
    <xdr:sp macro="" textlink="">
      <xdr:nvSpPr>
        <xdr:cNvPr id="301" name="テキスト ボックス 300"/>
        <xdr:cNvSpPr txBox="1"/>
      </xdr:nvSpPr>
      <xdr:spPr>
        <a:xfrm>
          <a:off x="7561795" y="646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46591</xdr:rowOff>
    </xdr:from>
    <xdr:to>
      <xdr:col>36</xdr:col>
      <xdr:colOff>165100</xdr:colOff>
      <xdr:row>37</xdr:row>
      <xdr:rowOff>148191</xdr:rowOff>
    </xdr:to>
    <xdr:sp macro="" textlink="">
      <xdr:nvSpPr>
        <xdr:cNvPr id="302" name="フローチャート: 判断 301"/>
        <xdr:cNvSpPr/>
      </xdr:nvSpPr>
      <xdr:spPr>
        <a:xfrm>
          <a:off x="6921500" y="639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139318</xdr:rowOff>
    </xdr:from>
    <xdr:ext cx="599010" cy="259045"/>
    <xdr:sp macro="" textlink="">
      <xdr:nvSpPr>
        <xdr:cNvPr id="303" name="テキスト ボックス 302"/>
        <xdr:cNvSpPr txBox="1"/>
      </xdr:nvSpPr>
      <xdr:spPr>
        <a:xfrm>
          <a:off x="6672795" y="6482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109886</xdr:rowOff>
    </xdr:from>
    <xdr:to>
      <xdr:col>55</xdr:col>
      <xdr:colOff>50800</xdr:colOff>
      <xdr:row>32</xdr:row>
      <xdr:rowOff>40036</xdr:rowOff>
    </xdr:to>
    <xdr:sp macro="" textlink="">
      <xdr:nvSpPr>
        <xdr:cNvPr id="309" name="楕円 308"/>
        <xdr:cNvSpPr/>
      </xdr:nvSpPr>
      <xdr:spPr>
        <a:xfrm>
          <a:off x="10426700" y="542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24813</xdr:rowOff>
    </xdr:from>
    <xdr:ext cx="599010" cy="259045"/>
    <xdr:sp macro="" textlink="">
      <xdr:nvSpPr>
        <xdr:cNvPr id="310" name="補助費等該当値テキスト"/>
        <xdr:cNvSpPr txBox="1"/>
      </xdr:nvSpPr>
      <xdr:spPr>
        <a:xfrm>
          <a:off x="10528300" y="5339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120534</xdr:rowOff>
    </xdr:from>
    <xdr:to>
      <xdr:col>50</xdr:col>
      <xdr:colOff>165100</xdr:colOff>
      <xdr:row>34</xdr:row>
      <xdr:rowOff>50684</xdr:rowOff>
    </xdr:to>
    <xdr:sp macro="" textlink="">
      <xdr:nvSpPr>
        <xdr:cNvPr id="311" name="楕円 310"/>
        <xdr:cNvSpPr/>
      </xdr:nvSpPr>
      <xdr:spPr>
        <a:xfrm>
          <a:off x="9588500" y="577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67211</xdr:rowOff>
    </xdr:from>
    <xdr:ext cx="599010" cy="259045"/>
    <xdr:sp macro="" textlink="">
      <xdr:nvSpPr>
        <xdr:cNvPr id="312" name="テキスト ボックス 311"/>
        <xdr:cNvSpPr txBox="1"/>
      </xdr:nvSpPr>
      <xdr:spPr>
        <a:xfrm>
          <a:off x="9339795" y="5553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171182</xdr:rowOff>
    </xdr:from>
    <xdr:to>
      <xdr:col>46</xdr:col>
      <xdr:colOff>38100</xdr:colOff>
      <xdr:row>30</xdr:row>
      <xdr:rowOff>101332</xdr:rowOff>
    </xdr:to>
    <xdr:sp macro="" textlink="">
      <xdr:nvSpPr>
        <xdr:cNvPr id="313" name="楕円 312"/>
        <xdr:cNvSpPr/>
      </xdr:nvSpPr>
      <xdr:spPr>
        <a:xfrm>
          <a:off x="8699500" y="514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117859</xdr:rowOff>
    </xdr:from>
    <xdr:ext cx="599010" cy="259045"/>
    <xdr:sp macro="" textlink="">
      <xdr:nvSpPr>
        <xdr:cNvPr id="314" name="テキスト ボックス 313"/>
        <xdr:cNvSpPr txBox="1"/>
      </xdr:nvSpPr>
      <xdr:spPr>
        <a:xfrm>
          <a:off x="8450795" y="4918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97221</xdr:rowOff>
    </xdr:from>
    <xdr:to>
      <xdr:col>41</xdr:col>
      <xdr:colOff>101600</xdr:colOff>
      <xdr:row>36</xdr:row>
      <xdr:rowOff>27371</xdr:rowOff>
    </xdr:to>
    <xdr:sp macro="" textlink="">
      <xdr:nvSpPr>
        <xdr:cNvPr id="315" name="楕円 314"/>
        <xdr:cNvSpPr/>
      </xdr:nvSpPr>
      <xdr:spPr>
        <a:xfrm>
          <a:off x="7810500" y="609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43898</xdr:rowOff>
    </xdr:from>
    <xdr:ext cx="599010" cy="259045"/>
    <xdr:sp macro="" textlink="">
      <xdr:nvSpPr>
        <xdr:cNvPr id="316" name="テキスト ボックス 315"/>
        <xdr:cNvSpPr txBox="1"/>
      </xdr:nvSpPr>
      <xdr:spPr>
        <a:xfrm>
          <a:off x="7561795" y="587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152067</xdr:rowOff>
    </xdr:from>
    <xdr:to>
      <xdr:col>36</xdr:col>
      <xdr:colOff>165100</xdr:colOff>
      <xdr:row>36</xdr:row>
      <xdr:rowOff>82217</xdr:rowOff>
    </xdr:to>
    <xdr:sp macro="" textlink="">
      <xdr:nvSpPr>
        <xdr:cNvPr id="317" name="楕円 316"/>
        <xdr:cNvSpPr/>
      </xdr:nvSpPr>
      <xdr:spPr>
        <a:xfrm>
          <a:off x="6921500" y="615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98744</xdr:rowOff>
    </xdr:from>
    <xdr:ext cx="599010" cy="259045"/>
    <xdr:sp macro="" textlink="">
      <xdr:nvSpPr>
        <xdr:cNvPr id="318" name="テキスト ボックス 317"/>
        <xdr:cNvSpPr txBox="1"/>
      </xdr:nvSpPr>
      <xdr:spPr>
        <a:xfrm>
          <a:off x="6672795" y="5928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130119</xdr:rowOff>
    </xdr:from>
    <xdr:to>
      <xdr:col>54</xdr:col>
      <xdr:colOff>189865</xdr:colOff>
      <xdr:row>58</xdr:row>
      <xdr:rowOff>75098</xdr:rowOff>
    </xdr:to>
    <xdr:cxnSp macro="">
      <xdr:nvCxnSpPr>
        <xdr:cNvPr id="340" name="直線コネクタ 339"/>
        <xdr:cNvCxnSpPr/>
      </xdr:nvCxnSpPr>
      <xdr:spPr>
        <a:xfrm flipV="1">
          <a:off x="10475595" y="8702619"/>
          <a:ext cx="1270" cy="1316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78925</xdr:rowOff>
    </xdr:from>
    <xdr:ext cx="534377" cy="259045"/>
    <xdr:sp macro="" textlink="">
      <xdr:nvSpPr>
        <xdr:cNvPr id="341" name="普通建設事業費最小値テキスト"/>
        <xdr:cNvSpPr txBox="1"/>
      </xdr:nvSpPr>
      <xdr:spPr>
        <a:xfrm>
          <a:off x="10528300" y="100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75098</xdr:rowOff>
    </xdr:from>
    <xdr:to>
      <xdr:col>55</xdr:col>
      <xdr:colOff>88900</xdr:colOff>
      <xdr:row>58</xdr:row>
      <xdr:rowOff>75098</xdr:rowOff>
    </xdr:to>
    <xdr:cxnSp macro="">
      <xdr:nvCxnSpPr>
        <xdr:cNvPr id="342" name="直線コネクタ 341"/>
        <xdr:cNvCxnSpPr/>
      </xdr:nvCxnSpPr>
      <xdr:spPr>
        <a:xfrm>
          <a:off x="10388600" y="1001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76796</xdr:rowOff>
    </xdr:from>
    <xdr:ext cx="599010" cy="259045"/>
    <xdr:sp macro="" textlink="">
      <xdr:nvSpPr>
        <xdr:cNvPr id="343" name="普通建設事業費最大値テキスト"/>
        <xdr:cNvSpPr txBox="1"/>
      </xdr:nvSpPr>
      <xdr:spPr>
        <a:xfrm>
          <a:off x="10528300" y="8477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130119</xdr:rowOff>
    </xdr:from>
    <xdr:to>
      <xdr:col>55</xdr:col>
      <xdr:colOff>88900</xdr:colOff>
      <xdr:row>50</xdr:row>
      <xdr:rowOff>130119</xdr:rowOff>
    </xdr:to>
    <xdr:cxnSp macro="">
      <xdr:nvCxnSpPr>
        <xdr:cNvPr id="344" name="直線コネクタ 343"/>
        <xdr:cNvCxnSpPr/>
      </xdr:nvCxnSpPr>
      <xdr:spPr>
        <a:xfrm>
          <a:off x="10388600" y="87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92220</xdr:rowOff>
    </xdr:from>
    <xdr:to>
      <xdr:col>55</xdr:col>
      <xdr:colOff>0</xdr:colOff>
      <xdr:row>56</xdr:row>
      <xdr:rowOff>147669</xdr:rowOff>
    </xdr:to>
    <xdr:cxnSp macro="">
      <xdr:nvCxnSpPr>
        <xdr:cNvPr id="345" name="直線コネクタ 344"/>
        <xdr:cNvCxnSpPr/>
      </xdr:nvCxnSpPr>
      <xdr:spPr>
        <a:xfrm flipV="1">
          <a:off x="9639300" y="9693420"/>
          <a:ext cx="838200" cy="5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158052</xdr:rowOff>
    </xdr:from>
    <xdr:ext cx="599010" cy="259045"/>
    <xdr:sp macro="" textlink="">
      <xdr:nvSpPr>
        <xdr:cNvPr id="346" name="普通建設事業費平均値テキスト"/>
        <xdr:cNvSpPr txBox="1"/>
      </xdr:nvSpPr>
      <xdr:spPr>
        <a:xfrm>
          <a:off x="10528300" y="9416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135175</xdr:rowOff>
    </xdr:from>
    <xdr:to>
      <xdr:col>55</xdr:col>
      <xdr:colOff>50800</xdr:colOff>
      <xdr:row>56</xdr:row>
      <xdr:rowOff>65325</xdr:rowOff>
    </xdr:to>
    <xdr:sp macro="" textlink="">
      <xdr:nvSpPr>
        <xdr:cNvPr id="347" name="フローチャート: 判断 346"/>
        <xdr:cNvSpPr/>
      </xdr:nvSpPr>
      <xdr:spPr>
        <a:xfrm>
          <a:off x="10426700" y="956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147669</xdr:rowOff>
    </xdr:from>
    <xdr:to>
      <xdr:col>50</xdr:col>
      <xdr:colOff>114300</xdr:colOff>
      <xdr:row>57</xdr:row>
      <xdr:rowOff>80714</xdr:rowOff>
    </xdr:to>
    <xdr:cxnSp macro="">
      <xdr:nvCxnSpPr>
        <xdr:cNvPr id="348" name="直線コネクタ 347"/>
        <xdr:cNvCxnSpPr/>
      </xdr:nvCxnSpPr>
      <xdr:spPr>
        <a:xfrm flipV="1">
          <a:off x="8750300" y="9748869"/>
          <a:ext cx="889000" cy="10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153105</xdr:rowOff>
    </xdr:from>
    <xdr:to>
      <xdr:col>50</xdr:col>
      <xdr:colOff>165100</xdr:colOff>
      <xdr:row>56</xdr:row>
      <xdr:rowOff>83255</xdr:rowOff>
    </xdr:to>
    <xdr:sp macro="" textlink="">
      <xdr:nvSpPr>
        <xdr:cNvPr id="349" name="フローチャート: 判断 348"/>
        <xdr:cNvSpPr/>
      </xdr:nvSpPr>
      <xdr:spPr>
        <a:xfrm>
          <a:off x="9588500" y="95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99782</xdr:rowOff>
    </xdr:from>
    <xdr:ext cx="599010" cy="259045"/>
    <xdr:sp macro="" textlink="">
      <xdr:nvSpPr>
        <xdr:cNvPr id="350" name="テキスト ボックス 349"/>
        <xdr:cNvSpPr txBox="1"/>
      </xdr:nvSpPr>
      <xdr:spPr>
        <a:xfrm>
          <a:off x="9339795" y="9358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23697</xdr:rowOff>
    </xdr:from>
    <xdr:to>
      <xdr:col>45</xdr:col>
      <xdr:colOff>177800</xdr:colOff>
      <xdr:row>57</xdr:row>
      <xdr:rowOff>80714</xdr:rowOff>
    </xdr:to>
    <xdr:cxnSp macro="">
      <xdr:nvCxnSpPr>
        <xdr:cNvPr id="351" name="直線コネクタ 350"/>
        <xdr:cNvCxnSpPr/>
      </xdr:nvCxnSpPr>
      <xdr:spPr>
        <a:xfrm>
          <a:off x="7861300" y="9624897"/>
          <a:ext cx="889000" cy="228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145607</xdr:rowOff>
    </xdr:from>
    <xdr:to>
      <xdr:col>46</xdr:col>
      <xdr:colOff>38100</xdr:colOff>
      <xdr:row>56</xdr:row>
      <xdr:rowOff>75757</xdr:rowOff>
    </xdr:to>
    <xdr:sp macro="" textlink="">
      <xdr:nvSpPr>
        <xdr:cNvPr id="352" name="フローチャート: 判断 351"/>
        <xdr:cNvSpPr/>
      </xdr:nvSpPr>
      <xdr:spPr>
        <a:xfrm>
          <a:off x="8699500" y="957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92284</xdr:rowOff>
    </xdr:from>
    <xdr:ext cx="599010" cy="259045"/>
    <xdr:sp macro="" textlink="">
      <xdr:nvSpPr>
        <xdr:cNvPr id="353" name="テキスト ボックス 352"/>
        <xdr:cNvSpPr txBox="1"/>
      </xdr:nvSpPr>
      <xdr:spPr>
        <a:xfrm>
          <a:off x="8450795" y="9350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150003</xdr:rowOff>
    </xdr:from>
    <xdr:to>
      <xdr:col>41</xdr:col>
      <xdr:colOff>50800</xdr:colOff>
      <xdr:row>56</xdr:row>
      <xdr:rowOff>23697</xdr:rowOff>
    </xdr:to>
    <xdr:cxnSp macro="">
      <xdr:nvCxnSpPr>
        <xdr:cNvPr id="354" name="直線コネクタ 353"/>
        <xdr:cNvCxnSpPr/>
      </xdr:nvCxnSpPr>
      <xdr:spPr>
        <a:xfrm>
          <a:off x="6972300" y="9408303"/>
          <a:ext cx="889000" cy="21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168284</xdr:rowOff>
    </xdr:from>
    <xdr:to>
      <xdr:col>41</xdr:col>
      <xdr:colOff>101600</xdr:colOff>
      <xdr:row>56</xdr:row>
      <xdr:rowOff>98434</xdr:rowOff>
    </xdr:to>
    <xdr:sp macro="" textlink="">
      <xdr:nvSpPr>
        <xdr:cNvPr id="355" name="フローチャート: 判断 354"/>
        <xdr:cNvSpPr/>
      </xdr:nvSpPr>
      <xdr:spPr>
        <a:xfrm>
          <a:off x="7810500" y="959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89561</xdr:rowOff>
    </xdr:from>
    <xdr:ext cx="599010" cy="259045"/>
    <xdr:sp macro="" textlink="">
      <xdr:nvSpPr>
        <xdr:cNvPr id="356" name="テキスト ボックス 355"/>
        <xdr:cNvSpPr txBox="1"/>
      </xdr:nvSpPr>
      <xdr:spPr>
        <a:xfrm>
          <a:off x="7561795" y="96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48902</xdr:rowOff>
    </xdr:from>
    <xdr:to>
      <xdr:col>36</xdr:col>
      <xdr:colOff>165100</xdr:colOff>
      <xdr:row>56</xdr:row>
      <xdr:rowOff>150502</xdr:rowOff>
    </xdr:to>
    <xdr:sp macro="" textlink="">
      <xdr:nvSpPr>
        <xdr:cNvPr id="357" name="フローチャート: 判断 356"/>
        <xdr:cNvSpPr/>
      </xdr:nvSpPr>
      <xdr:spPr>
        <a:xfrm>
          <a:off x="6921500" y="96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141629</xdr:rowOff>
    </xdr:from>
    <xdr:ext cx="599010" cy="259045"/>
    <xdr:sp macro="" textlink="">
      <xdr:nvSpPr>
        <xdr:cNvPr id="358" name="テキスト ボックス 357"/>
        <xdr:cNvSpPr txBox="1"/>
      </xdr:nvSpPr>
      <xdr:spPr>
        <a:xfrm>
          <a:off x="6672795" y="974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41420</xdr:rowOff>
    </xdr:from>
    <xdr:to>
      <xdr:col>55</xdr:col>
      <xdr:colOff>50800</xdr:colOff>
      <xdr:row>56</xdr:row>
      <xdr:rowOff>143020</xdr:rowOff>
    </xdr:to>
    <xdr:sp macro="" textlink="">
      <xdr:nvSpPr>
        <xdr:cNvPr id="364" name="楕円 363"/>
        <xdr:cNvSpPr/>
      </xdr:nvSpPr>
      <xdr:spPr>
        <a:xfrm>
          <a:off x="10426700" y="96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19847</xdr:rowOff>
    </xdr:from>
    <xdr:ext cx="599010" cy="259045"/>
    <xdr:sp macro="" textlink="">
      <xdr:nvSpPr>
        <xdr:cNvPr id="365" name="普通建設事業費該当値テキスト"/>
        <xdr:cNvSpPr txBox="1"/>
      </xdr:nvSpPr>
      <xdr:spPr>
        <a:xfrm>
          <a:off x="10528300" y="9621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96869</xdr:rowOff>
    </xdr:from>
    <xdr:to>
      <xdr:col>50</xdr:col>
      <xdr:colOff>165100</xdr:colOff>
      <xdr:row>57</xdr:row>
      <xdr:rowOff>27019</xdr:rowOff>
    </xdr:to>
    <xdr:sp macro="" textlink="">
      <xdr:nvSpPr>
        <xdr:cNvPr id="366" name="楕円 365"/>
        <xdr:cNvSpPr/>
      </xdr:nvSpPr>
      <xdr:spPr>
        <a:xfrm>
          <a:off x="9588500" y="969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18146</xdr:rowOff>
    </xdr:from>
    <xdr:ext cx="599010" cy="259045"/>
    <xdr:sp macro="" textlink="">
      <xdr:nvSpPr>
        <xdr:cNvPr id="367" name="テキスト ボックス 366"/>
        <xdr:cNvSpPr txBox="1"/>
      </xdr:nvSpPr>
      <xdr:spPr>
        <a:xfrm>
          <a:off x="9339795" y="9790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29914</xdr:rowOff>
    </xdr:from>
    <xdr:to>
      <xdr:col>46</xdr:col>
      <xdr:colOff>38100</xdr:colOff>
      <xdr:row>57</xdr:row>
      <xdr:rowOff>131514</xdr:rowOff>
    </xdr:to>
    <xdr:sp macro="" textlink="">
      <xdr:nvSpPr>
        <xdr:cNvPr id="368" name="楕円 367"/>
        <xdr:cNvSpPr/>
      </xdr:nvSpPr>
      <xdr:spPr>
        <a:xfrm>
          <a:off x="8699500" y="980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122641</xdr:rowOff>
    </xdr:from>
    <xdr:ext cx="599010" cy="259045"/>
    <xdr:sp macro="" textlink="">
      <xdr:nvSpPr>
        <xdr:cNvPr id="369" name="テキスト ボックス 368"/>
        <xdr:cNvSpPr txBox="1"/>
      </xdr:nvSpPr>
      <xdr:spPr>
        <a:xfrm>
          <a:off x="8450795" y="9895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144347</xdr:rowOff>
    </xdr:from>
    <xdr:to>
      <xdr:col>41</xdr:col>
      <xdr:colOff>101600</xdr:colOff>
      <xdr:row>56</xdr:row>
      <xdr:rowOff>74497</xdr:rowOff>
    </xdr:to>
    <xdr:sp macro="" textlink="">
      <xdr:nvSpPr>
        <xdr:cNvPr id="370" name="楕円 369"/>
        <xdr:cNvSpPr/>
      </xdr:nvSpPr>
      <xdr:spPr>
        <a:xfrm>
          <a:off x="7810500" y="957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91024</xdr:rowOff>
    </xdr:from>
    <xdr:ext cx="599010" cy="259045"/>
    <xdr:sp macro="" textlink="">
      <xdr:nvSpPr>
        <xdr:cNvPr id="371" name="テキスト ボックス 370"/>
        <xdr:cNvSpPr txBox="1"/>
      </xdr:nvSpPr>
      <xdr:spPr>
        <a:xfrm>
          <a:off x="7561795" y="9349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99203</xdr:rowOff>
    </xdr:from>
    <xdr:to>
      <xdr:col>36</xdr:col>
      <xdr:colOff>165100</xdr:colOff>
      <xdr:row>55</xdr:row>
      <xdr:rowOff>29353</xdr:rowOff>
    </xdr:to>
    <xdr:sp macro="" textlink="">
      <xdr:nvSpPr>
        <xdr:cNvPr id="372" name="楕円 371"/>
        <xdr:cNvSpPr/>
      </xdr:nvSpPr>
      <xdr:spPr>
        <a:xfrm>
          <a:off x="6921500" y="935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45880</xdr:rowOff>
    </xdr:from>
    <xdr:ext cx="599010" cy="259045"/>
    <xdr:sp macro="" textlink="">
      <xdr:nvSpPr>
        <xdr:cNvPr id="373" name="テキスト ボックス 372"/>
        <xdr:cNvSpPr txBox="1"/>
      </xdr:nvSpPr>
      <xdr:spPr>
        <a:xfrm>
          <a:off x="6672795" y="913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1938</xdr:rowOff>
    </xdr:from>
    <xdr:to>
      <xdr:col>54</xdr:col>
      <xdr:colOff>189865</xdr:colOff>
      <xdr:row>79</xdr:row>
      <xdr:rowOff>44450</xdr:rowOff>
    </xdr:to>
    <xdr:cxnSp macro="">
      <xdr:nvCxnSpPr>
        <xdr:cNvPr id="397" name="直線コネクタ 396"/>
        <xdr:cNvCxnSpPr/>
      </xdr:nvCxnSpPr>
      <xdr:spPr>
        <a:xfrm flipV="1">
          <a:off x="10475595" y="12003438"/>
          <a:ext cx="1270" cy="158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120065</xdr:rowOff>
    </xdr:from>
    <xdr:ext cx="599010" cy="259045"/>
    <xdr:sp macro="" textlink="">
      <xdr:nvSpPr>
        <xdr:cNvPr id="400" name="普通建設事業費 （ うち新規整備　）最大値テキスト"/>
        <xdr:cNvSpPr txBox="1"/>
      </xdr:nvSpPr>
      <xdr:spPr>
        <a:xfrm>
          <a:off x="10528300" y="1177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1938</xdr:rowOff>
    </xdr:from>
    <xdr:to>
      <xdr:col>55</xdr:col>
      <xdr:colOff>88900</xdr:colOff>
      <xdr:row>70</xdr:row>
      <xdr:rowOff>1938</xdr:rowOff>
    </xdr:to>
    <xdr:cxnSp macro="">
      <xdr:nvCxnSpPr>
        <xdr:cNvPr id="401" name="直線コネクタ 400"/>
        <xdr:cNvCxnSpPr/>
      </xdr:nvCxnSpPr>
      <xdr:spPr>
        <a:xfrm>
          <a:off x="10388600" y="1200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163832</xdr:rowOff>
    </xdr:from>
    <xdr:to>
      <xdr:col>55</xdr:col>
      <xdr:colOff>0</xdr:colOff>
      <xdr:row>78</xdr:row>
      <xdr:rowOff>109993</xdr:rowOff>
    </xdr:to>
    <xdr:cxnSp macro="">
      <xdr:nvCxnSpPr>
        <xdr:cNvPr id="402" name="直線コネクタ 401"/>
        <xdr:cNvCxnSpPr/>
      </xdr:nvCxnSpPr>
      <xdr:spPr>
        <a:xfrm flipV="1">
          <a:off x="9639300" y="13365482"/>
          <a:ext cx="838200" cy="11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95063</xdr:rowOff>
    </xdr:from>
    <xdr:ext cx="534377" cy="259045"/>
    <xdr:sp macro="" textlink="">
      <xdr:nvSpPr>
        <xdr:cNvPr id="403" name="普通建設事業費 （ うち新規整備　）平均値テキスト"/>
        <xdr:cNvSpPr txBox="1"/>
      </xdr:nvSpPr>
      <xdr:spPr>
        <a:xfrm>
          <a:off x="10528300" y="13296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116636</xdr:rowOff>
    </xdr:from>
    <xdr:to>
      <xdr:col>55</xdr:col>
      <xdr:colOff>50800</xdr:colOff>
      <xdr:row>78</xdr:row>
      <xdr:rowOff>46786</xdr:rowOff>
    </xdr:to>
    <xdr:sp macro="" textlink="">
      <xdr:nvSpPr>
        <xdr:cNvPr id="404" name="フローチャート: 判断 403"/>
        <xdr:cNvSpPr/>
      </xdr:nvSpPr>
      <xdr:spPr>
        <a:xfrm>
          <a:off x="104267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109993</xdr:rowOff>
    </xdr:from>
    <xdr:to>
      <xdr:col>50</xdr:col>
      <xdr:colOff>114300</xdr:colOff>
      <xdr:row>79</xdr:row>
      <xdr:rowOff>15799</xdr:rowOff>
    </xdr:to>
    <xdr:cxnSp macro="">
      <xdr:nvCxnSpPr>
        <xdr:cNvPr id="405" name="直線コネクタ 404"/>
        <xdr:cNvCxnSpPr/>
      </xdr:nvCxnSpPr>
      <xdr:spPr>
        <a:xfrm flipV="1">
          <a:off x="8750300" y="13483093"/>
          <a:ext cx="889000" cy="7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159488</xdr:rowOff>
    </xdr:from>
    <xdr:to>
      <xdr:col>50</xdr:col>
      <xdr:colOff>165100</xdr:colOff>
      <xdr:row>78</xdr:row>
      <xdr:rowOff>89638</xdr:rowOff>
    </xdr:to>
    <xdr:sp macro="" textlink="">
      <xdr:nvSpPr>
        <xdr:cNvPr id="406" name="フローチャート: 判断 405"/>
        <xdr:cNvSpPr/>
      </xdr:nvSpPr>
      <xdr:spPr>
        <a:xfrm>
          <a:off x="9588500" y="13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106165</xdr:rowOff>
    </xdr:from>
    <xdr:ext cx="534377" cy="259045"/>
    <xdr:sp macro="" textlink="">
      <xdr:nvSpPr>
        <xdr:cNvPr id="407" name="テキスト ボックス 406"/>
        <xdr:cNvSpPr txBox="1"/>
      </xdr:nvSpPr>
      <xdr:spPr>
        <a:xfrm>
          <a:off x="9372111" y="1313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148856</xdr:rowOff>
    </xdr:from>
    <xdr:to>
      <xdr:col>45</xdr:col>
      <xdr:colOff>177800</xdr:colOff>
      <xdr:row>79</xdr:row>
      <xdr:rowOff>15799</xdr:rowOff>
    </xdr:to>
    <xdr:cxnSp macro="">
      <xdr:nvCxnSpPr>
        <xdr:cNvPr id="408" name="直線コネクタ 407"/>
        <xdr:cNvCxnSpPr/>
      </xdr:nvCxnSpPr>
      <xdr:spPr>
        <a:xfrm>
          <a:off x="7861300" y="13521956"/>
          <a:ext cx="889000" cy="3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159987</xdr:rowOff>
    </xdr:from>
    <xdr:to>
      <xdr:col>46</xdr:col>
      <xdr:colOff>38100</xdr:colOff>
      <xdr:row>78</xdr:row>
      <xdr:rowOff>90137</xdr:rowOff>
    </xdr:to>
    <xdr:sp macro="" textlink="">
      <xdr:nvSpPr>
        <xdr:cNvPr id="409" name="フローチャート: 判断 408"/>
        <xdr:cNvSpPr/>
      </xdr:nvSpPr>
      <xdr:spPr>
        <a:xfrm>
          <a:off x="8699500" y="1336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106664</xdr:rowOff>
    </xdr:from>
    <xdr:ext cx="534377" cy="259045"/>
    <xdr:sp macro="" textlink="">
      <xdr:nvSpPr>
        <xdr:cNvPr id="410" name="テキスト ボックス 409"/>
        <xdr:cNvSpPr txBox="1"/>
      </xdr:nvSpPr>
      <xdr:spPr>
        <a:xfrm>
          <a:off x="8483111" y="1313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2563</xdr:rowOff>
    </xdr:from>
    <xdr:to>
      <xdr:col>41</xdr:col>
      <xdr:colOff>50800</xdr:colOff>
      <xdr:row>78</xdr:row>
      <xdr:rowOff>148856</xdr:rowOff>
    </xdr:to>
    <xdr:cxnSp macro="">
      <xdr:nvCxnSpPr>
        <xdr:cNvPr id="411" name="直線コネクタ 410"/>
        <xdr:cNvCxnSpPr/>
      </xdr:nvCxnSpPr>
      <xdr:spPr>
        <a:xfrm>
          <a:off x="6972300" y="13375663"/>
          <a:ext cx="889000" cy="14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170701</xdr:rowOff>
    </xdr:from>
    <xdr:to>
      <xdr:col>41</xdr:col>
      <xdr:colOff>101600</xdr:colOff>
      <xdr:row>78</xdr:row>
      <xdr:rowOff>100851</xdr:rowOff>
    </xdr:to>
    <xdr:sp macro="" textlink="">
      <xdr:nvSpPr>
        <xdr:cNvPr id="412" name="フローチャート: 判断 411"/>
        <xdr:cNvSpPr/>
      </xdr:nvSpPr>
      <xdr:spPr>
        <a:xfrm>
          <a:off x="7810500" y="1337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117378</xdr:rowOff>
    </xdr:from>
    <xdr:ext cx="534377" cy="259045"/>
    <xdr:sp macro="" textlink="">
      <xdr:nvSpPr>
        <xdr:cNvPr id="413" name="テキスト ボックス 412"/>
        <xdr:cNvSpPr txBox="1"/>
      </xdr:nvSpPr>
      <xdr:spPr>
        <a:xfrm>
          <a:off x="7594111" y="1314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14308</xdr:rowOff>
    </xdr:from>
    <xdr:to>
      <xdr:col>36</xdr:col>
      <xdr:colOff>165100</xdr:colOff>
      <xdr:row>78</xdr:row>
      <xdr:rowOff>115908</xdr:rowOff>
    </xdr:to>
    <xdr:sp macro="" textlink="">
      <xdr:nvSpPr>
        <xdr:cNvPr id="414" name="フローチャート: 判断 413"/>
        <xdr:cNvSpPr/>
      </xdr:nvSpPr>
      <xdr:spPr>
        <a:xfrm>
          <a:off x="6921500" y="1338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107035</xdr:rowOff>
    </xdr:from>
    <xdr:ext cx="534377" cy="259045"/>
    <xdr:sp macro="" textlink="">
      <xdr:nvSpPr>
        <xdr:cNvPr id="415" name="テキスト ボックス 414"/>
        <xdr:cNvSpPr txBox="1"/>
      </xdr:nvSpPr>
      <xdr:spPr>
        <a:xfrm>
          <a:off x="6705111" y="1348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113032</xdr:rowOff>
    </xdr:from>
    <xdr:to>
      <xdr:col>55</xdr:col>
      <xdr:colOff>50800</xdr:colOff>
      <xdr:row>78</xdr:row>
      <xdr:rowOff>43182</xdr:rowOff>
    </xdr:to>
    <xdr:sp macro="" textlink="">
      <xdr:nvSpPr>
        <xdr:cNvPr id="421" name="楕円 420"/>
        <xdr:cNvSpPr/>
      </xdr:nvSpPr>
      <xdr:spPr>
        <a:xfrm>
          <a:off x="10426700" y="1331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135909</xdr:rowOff>
    </xdr:from>
    <xdr:ext cx="534377" cy="259045"/>
    <xdr:sp macro="" textlink="">
      <xdr:nvSpPr>
        <xdr:cNvPr id="422" name="普通建設事業費 （ うち新規整備　）該当値テキスト"/>
        <xdr:cNvSpPr txBox="1"/>
      </xdr:nvSpPr>
      <xdr:spPr>
        <a:xfrm>
          <a:off x="10528300" y="1316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59193</xdr:rowOff>
    </xdr:from>
    <xdr:to>
      <xdr:col>50</xdr:col>
      <xdr:colOff>165100</xdr:colOff>
      <xdr:row>78</xdr:row>
      <xdr:rowOff>160793</xdr:rowOff>
    </xdr:to>
    <xdr:sp macro="" textlink="">
      <xdr:nvSpPr>
        <xdr:cNvPr id="423" name="楕円 422"/>
        <xdr:cNvSpPr/>
      </xdr:nvSpPr>
      <xdr:spPr>
        <a:xfrm>
          <a:off x="9588500" y="1343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151920</xdr:rowOff>
    </xdr:from>
    <xdr:ext cx="534377" cy="259045"/>
    <xdr:sp macro="" textlink="">
      <xdr:nvSpPr>
        <xdr:cNvPr id="424" name="テキスト ボックス 423"/>
        <xdr:cNvSpPr txBox="1"/>
      </xdr:nvSpPr>
      <xdr:spPr>
        <a:xfrm>
          <a:off x="9372111" y="1352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136449</xdr:rowOff>
    </xdr:from>
    <xdr:to>
      <xdr:col>46</xdr:col>
      <xdr:colOff>38100</xdr:colOff>
      <xdr:row>79</xdr:row>
      <xdr:rowOff>66599</xdr:rowOff>
    </xdr:to>
    <xdr:sp macro="" textlink="">
      <xdr:nvSpPr>
        <xdr:cNvPr id="425" name="楕円 424"/>
        <xdr:cNvSpPr/>
      </xdr:nvSpPr>
      <xdr:spPr>
        <a:xfrm>
          <a:off x="8699500" y="1350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57726</xdr:rowOff>
    </xdr:from>
    <xdr:ext cx="469744" cy="259045"/>
    <xdr:sp macro="" textlink="">
      <xdr:nvSpPr>
        <xdr:cNvPr id="426" name="テキスト ボックス 425"/>
        <xdr:cNvSpPr txBox="1"/>
      </xdr:nvSpPr>
      <xdr:spPr>
        <a:xfrm>
          <a:off x="8515428" y="13602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98056</xdr:rowOff>
    </xdr:from>
    <xdr:to>
      <xdr:col>41</xdr:col>
      <xdr:colOff>101600</xdr:colOff>
      <xdr:row>79</xdr:row>
      <xdr:rowOff>28206</xdr:rowOff>
    </xdr:to>
    <xdr:sp macro="" textlink="">
      <xdr:nvSpPr>
        <xdr:cNvPr id="427" name="楕円 426"/>
        <xdr:cNvSpPr/>
      </xdr:nvSpPr>
      <xdr:spPr>
        <a:xfrm>
          <a:off x="7810500" y="1347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19333</xdr:rowOff>
    </xdr:from>
    <xdr:ext cx="534377" cy="259045"/>
    <xdr:sp macro="" textlink="">
      <xdr:nvSpPr>
        <xdr:cNvPr id="428" name="テキスト ボックス 427"/>
        <xdr:cNvSpPr txBox="1"/>
      </xdr:nvSpPr>
      <xdr:spPr>
        <a:xfrm>
          <a:off x="7594111" y="1356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123213</xdr:rowOff>
    </xdr:from>
    <xdr:to>
      <xdr:col>36</xdr:col>
      <xdr:colOff>165100</xdr:colOff>
      <xdr:row>78</xdr:row>
      <xdr:rowOff>53363</xdr:rowOff>
    </xdr:to>
    <xdr:sp macro="" textlink="">
      <xdr:nvSpPr>
        <xdr:cNvPr id="429" name="楕円 428"/>
        <xdr:cNvSpPr/>
      </xdr:nvSpPr>
      <xdr:spPr>
        <a:xfrm>
          <a:off x="6921500" y="1332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69890</xdr:rowOff>
    </xdr:from>
    <xdr:ext cx="534377" cy="259045"/>
    <xdr:sp macro="" textlink="">
      <xdr:nvSpPr>
        <xdr:cNvPr id="430" name="テキスト ボックス 429"/>
        <xdr:cNvSpPr txBox="1"/>
      </xdr:nvSpPr>
      <xdr:spPr>
        <a:xfrm>
          <a:off x="6705111" y="1310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131669</xdr:rowOff>
    </xdr:from>
    <xdr:to>
      <xdr:col>54</xdr:col>
      <xdr:colOff>189865</xdr:colOff>
      <xdr:row>98</xdr:row>
      <xdr:rowOff>123417</xdr:rowOff>
    </xdr:to>
    <xdr:cxnSp macro="">
      <xdr:nvCxnSpPr>
        <xdr:cNvPr id="452" name="直線コネクタ 451"/>
        <xdr:cNvCxnSpPr/>
      </xdr:nvCxnSpPr>
      <xdr:spPr>
        <a:xfrm flipV="1">
          <a:off x="10475595" y="15733619"/>
          <a:ext cx="1270" cy="1191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127244</xdr:rowOff>
    </xdr:from>
    <xdr:ext cx="469744" cy="259045"/>
    <xdr:sp macro="" textlink="">
      <xdr:nvSpPr>
        <xdr:cNvPr id="453" name="普通建設事業費 （ うち更新整備　）最小値テキスト"/>
        <xdr:cNvSpPr txBox="1"/>
      </xdr:nvSpPr>
      <xdr:spPr>
        <a:xfrm>
          <a:off x="10528300" y="1692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123417</xdr:rowOff>
    </xdr:from>
    <xdr:to>
      <xdr:col>55</xdr:col>
      <xdr:colOff>88900</xdr:colOff>
      <xdr:row>98</xdr:row>
      <xdr:rowOff>123417</xdr:rowOff>
    </xdr:to>
    <xdr:cxnSp macro="">
      <xdr:nvCxnSpPr>
        <xdr:cNvPr id="454" name="直線コネクタ 453"/>
        <xdr:cNvCxnSpPr/>
      </xdr:nvCxnSpPr>
      <xdr:spPr>
        <a:xfrm>
          <a:off x="10388600" y="1692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78346</xdr:rowOff>
    </xdr:from>
    <xdr:ext cx="599010" cy="259045"/>
    <xdr:sp macro="" textlink="">
      <xdr:nvSpPr>
        <xdr:cNvPr id="455" name="普通建設事業費 （ うち更新整備　）最大値テキスト"/>
        <xdr:cNvSpPr txBox="1"/>
      </xdr:nvSpPr>
      <xdr:spPr>
        <a:xfrm>
          <a:off x="10528300" y="15508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131669</xdr:rowOff>
    </xdr:from>
    <xdr:to>
      <xdr:col>55</xdr:col>
      <xdr:colOff>88900</xdr:colOff>
      <xdr:row>91</xdr:row>
      <xdr:rowOff>131669</xdr:rowOff>
    </xdr:to>
    <xdr:cxnSp macro="">
      <xdr:nvCxnSpPr>
        <xdr:cNvPr id="456" name="直線コネクタ 455"/>
        <xdr:cNvCxnSpPr/>
      </xdr:nvCxnSpPr>
      <xdr:spPr>
        <a:xfrm>
          <a:off x="10388600" y="1573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39934</xdr:rowOff>
    </xdr:from>
    <xdr:to>
      <xdr:col>55</xdr:col>
      <xdr:colOff>0</xdr:colOff>
      <xdr:row>97</xdr:row>
      <xdr:rowOff>55753</xdr:rowOff>
    </xdr:to>
    <xdr:cxnSp macro="">
      <xdr:nvCxnSpPr>
        <xdr:cNvPr id="457" name="直線コネクタ 456"/>
        <xdr:cNvCxnSpPr/>
      </xdr:nvCxnSpPr>
      <xdr:spPr>
        <a:xfrm>
          <a:off x="9639300" y="16670584"/>
          <a:ext cx="838200" cy="1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27463</xdr:rowOff>
    </xdr:from>
    <xdr:ext cx="599010" cy="259045"/>
    <xdr:sp macro="" textlink="">
      <xdr:nvSpPr>
        <xdr:cNvPr id="458" name="普通建設事業費 （ うち更新整備　）平均値テキスト"/>
        <xdr:cNvSpPr txBox="1"/>
      </xdr:nvSpPr>
      <xdr:spPr>
        <a:xfrm>
          <a:off x="10528300" y="164866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4586</xdr:rowOff>
    </xdr:from>
    <xdr:to>
      <xdr:col>55</xdr:col>
      <xdr:colOff>50800</xdr:colOff>
      <xdr:row>97</xdr:row>
      <xdr:rowOff>106186</xdr:rowOff>
    </xdr:to>
    <xdr:sp macro="" textlink="">
      <xdr:nvSpPr>
        <xdr:cNvPr id="459" name="フローチャート: 判断 458"/>
        <xdr:cNvSpPr/>
      </xdr:nvSpPr>
      <xdr:spPr>
        <a:xfrm>
          <a:off x="10426700" y="1663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39934</xdr:rowOff>
    </xdr:from>
    <xdr:to>
      <xdr:col>50</xdr:col>
      <xdr:colOff>114300</xdr:colOff>
      <xdr:row>97</xdr:row>
      <xdr:rowOff>98047</xdr:rowOff>
    </xdr:to>
    <xdr:cxnSp macro="">
      <xdr:nvCxnSpPr>
        <xdr:cNvPr id="460" name="直線コネクタ 459"/>
        <xdr:cNvCxnSpPr/>
      </xdr:nvCxnSpPr>
      <xdr:spPr>
        <a:xfrm flipV="1">
          <a:off x="8750300" y="16670584"/>
          <a:ext cx="889000" cy="5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16731</xdr:rowOff>
    </xdr:from>
    <xdr:to>
      <xdr:col>50</xdr:col>
      <xdr:colOff>165100</xdr:colOff>
      <xdr:row>97</xdr:row>
      <xdr:rowOff>118331</xdr:rowOff>
    </xdr:to>
    <xdr:sp macro="" textlink="">
      <xdr:nvSpPr>
        <xdr:cNvPr id="461" name="フローチャート: 判断 460"/>
        <xdr:cNvSpPr/>
      </xdr:nvSpPr>
      <xdr:spPr>
        <a:xfrm>
          <a:off x="95885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109458</xdr:rowOff>
    </xdr:from>
    <xdr:ext cx="599010" cy="259045"/>
    <xdr:sp macro="" textlink="">
      <xdr:nvSpPr>
        <xdr:cNvPr id="462" name="テキスト ボックス 461"/>
        <xdr:cNvSpPr txBox="1"/>
      </xdr:nvSpPr>
      <xdr:spPr>
        <a:xfrm>
          <a:off x="9339795" y="16740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118044</xdr:rowOff>
    </xdr:from>
    <xdr:to>
      <xdr:col>45</xdr:col>
      <xdr:colOff>177800</xdr:colOff>
      <xdr:row>97</xdr:row>
      <xdr:rowOff>98047</xdr:rowOff>
    </xdr:to>
    <xdr:cxnSp macro="">
      <xdr:nvCxnSpPr>
        <xdr:cNvPr id="463" name="直線コネクタ 462"/>
        <xdr:cNvCxnSpPr/>
      </xdr:nvCxnSpPr>
      <xdr:spPr>
        <a:xfrm>
          <a:off x="7861300" y="16577244"/>
          <a:ext cx="889000" cy="15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149033</xdr:rowOff>
    </xdr:from>
    <xdr:to>
      <xdr:col>46</xdr:col>
      <xdr:colOff>38100</xdr:colOff>
      <xdr:row>97</xdr:row>
      <xdr:rowOff>79183</xdr:rowOff>
    </xdr:to>
    <xdr:sp macro="" textlink="">
      <xdr:nvSpPr>
        <xdr:cNvPr id="464" name="フローチャート: 判断 463"/>
        <xdr:cNvSpPr/>
      </xdr:nvSpPr>
      <xdr:spPr>
        <a:xfrm>
          <a:off x="8699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95710</xdr:rowOff>
    </xdr:from>
    <xdr:ext cx="599010" cy="259045"/>
    <xdr:sp macro="" textlink="">
      <xdr:nvSpPr>
        <xdr:cNvPr id="465" name="テキスト ボックス 464"/>
        <xdr:cNvSpPr txBox="1"/>
      </xdr:nvSpPr>
      <xdr:spPr>
        <a:xfrm>
          <a:off x="8450795" y="1638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4350</xdr:rowOff>
    </xdr:from>
    <xdr:to>
      <xdr:col>41</xdr:col>
      <xdr:colOff>50800</xdr:colOff>
      <xdr:row>96</xdr:row>
      <xdr:rowOff>118044</xdr:rowOff>
    </xdr:to>
    <xdr:cxnSp macro="">
      <xdr:nvCxnSpPr>
        <xdr:cNvPr id="466" name="直線コネクタ 465"/>
        <xdr:cNvCxnSpPr/>
      </xdr:nvCxnSpPr>
      <xdr:spPr>
        <a:xfrm>
          <a:off x="6972300" y="16463550"/>
          <a:ext cx="889000" cy="11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2645</xdr:rowOff>
    </xdr:from>
    <xdr:to>
      <xdr:col>41</xdr:col>
      <xdr:colOff>101600</xdr:colOff>
      <xdr:row>97</xdr:row>
      <xdr:rowOff>104245</xdr:rowOff>
    </xdr:to>
    <xdr:sp macro="" textlink="">
      <xdr:nvSpPr>
        <xdr:cNvPr id="467" name="フローチャート: 判断 466"/>
        <xdr:cNvSpPr/>
      </xdr:nvSpPr>
      <xdr:spPr>
        <a:xfrm>
          <a:off x="7810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95372</xdr:rowOff>
    </xdr:from>
    <xdr:ext cx="599010" cy="259045"/>
    <xdr:sp macro="" textlink="">
      <xdr:nvSpPr>
        <xdr:cNvPr id="468" name="テキスト ボックス 467"/>
        <xdr:cNvSpPr txBox="1"/>
      </xdr:nvSpPr>
      <xdr:spPr>
        <a:xfrm>
          <a:off x="7561795" y="16726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34717</xdr:rowOff>
    </xdr:from>
    <xdr:to>
      <xdr:col>36</xdr:col>
      <xdr:colOff>165100</xdr:colOff>
      <xdr:row>97</xdr:row>
      <xdr:rowOff>136317</xdr:rowOff>
    </xdr:to>
    <xdr:sp macro="" textlink="">
      <xdr:nvSpPr>
        <xdr:cNvPr id="469" name="フローチャート: 判断 468"/>
        <xdr:cNvSpPr/>
      </xdr:nvSpPr>
      <xdr:spPr>
        <a:xfrm>
          <a:off x="6921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127444</xdr:rowOff>
    </xdr:from>
    <xdr:ext cx="534377" cy="259045"/>
    <xdr:sp macro="" textlink="">
      <xdr:nvSpPr>
        <xdr:cNvPr id="470" name="テキスト ボックス 469"/>
        <xdr:cNvSpPr txBox="1"/>
      </xdr:nvSpPr>
      <xdr:spPr>
        <a:xfrm>
          <a:off x="6705111" y="1675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4953</xdr:rowOff>
    </xdr:from>
    <xdr:to>
      <xdr:col>55</xdr:col>
      <xdr:colOff>50800</xdr:colOff>
      <xdr:row>97</xdr:row>
      <xdr:rowOff>106553</xdr:rowOff>
    </xdr:to>
    <xdr:sp macro="" textlink="">
      <xdr:nvSpPr>
        <xdr:cNvPr id="476" name="楕円 475"/>
        <xdr:cNvSpPr/>
      </xdr:nvSpPr>
      <xdr:spPr>
        <a:xfrm>
          <a:off x="10426700" y="1663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154830</xdr:rowOff>
    </xdr:from>
    <xdr:ext cx="599010" cy="259045"/>
    <xdr:sp macro="" textlink="">
      <xdr:nvSpPr>
        <xdr:cNvPr id="477" name="普通建設事業費 （ うち更新整備　）該当値テキスト"/>
        <xdr:cNvSpPr txBox="1"/>
      </xdr:nvSpPr>
      <xdr:spPr>
        <a:xfrm>
          <a:off x="10528300" y="1661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160584</xdr:rowOff>
    </xdr:from>
    <xdr:to>
      <xdr:col>50</xdr:col>
      <xdr:colOff>165100</xdr:colOff>
      <xdr:row>97</xdr:row>
      <xdr:rowOff>90734</xdr:rowOff>
    </xdr:to>
    <xdr:sp macro="" textlink="">
      <xdr:nvSpPr>
        <xdr:cNvPr id="478" name="楕円 477"/>
        <xdr:cNvSpPr/>
      </xdr:nvSpPr>
      <xdr:spPr>
        <a:xfrm>
          <a:off x="9588500" y="1661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107261</xdr:rowOff>
    </xdr:from>
    <xdr:ext cx="599010" cy="259045"/>
    <xdr:sp macro="" textlink="">
      <xdr:nvSpPr>
        <xdr:cNvPr id="479" name="テキスト ボックス 478"/>
        <xdr:cNvSpPr txBox="1"/>
      </xdr:nvSpPr>
      <xdr:spPr>
        <a:xfrm>
          <a:off x="9339795" y="16395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47247</xdr:rowOff>
    </xdr:from>
    <xdr:to>
      <xdr:col>46</xdr:col>
      <xdr:colOff>38100</xdr:colOff>
      <xdr:row>97</xdr:row>
      <xdr:rowOff>148847</xdr:rowOff>
    </xdr:to>
    <xdr:sp macro="" textlink="">
      <xdr:nvSpPr>
        <xdr:cNvPr id="480" name="楕円 479"/>
        <xdr:cNvSpPr/>
      </xdr:nvSpPr>
      <xdr:spPr>
        <a:xfrm>
          <a:off x="8699500" y="1667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139974</xdr:rowOff>
    </xdr:from>
    <xdr:ext cx="534377" cy="259045"/>
    <xdr:sp macro="" textlink="">
      <xdr:nvSpPr>
        <xdr:cNvPr id="481" name="テキスト ボックス 480"/>
        <xdr:cNvSpPr txBox="1"/>
      </xdr:nvSpPr>
      <xdr:spPr>
        <a:xfrm>
          <a:off x="8483111" y="1677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67244</xdr:rowOff>
    </xdr:from>
    <xdr:to>
      <xdr:col>41</xdr:col>
      <xdr:colOff>101600</xdr:colOff>
      <xdr:row>96</xdr:row>
      <xdr:rowOff>168844</xdr:rowOff>
    </xdr:to>
    <xdr:sp macro="" textlink="">
      <xdr:nvSpPr>
        <xdr:cNvPr id="482" name="楕円 481"/>
        <xdr:cNvSpPr/>
      </xdr:nvSpPr>
      <xdr:spPr>
        <a:xfrm>
          <a:off x="7810500" y="1652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13921</xdr:rowOff>
    </xdr:from>
    <xdr:ext cx="599010" cy="259045"/>
    <xdr:sp macro="" textlink="">
      <xdr:nvSpPr>
        <xdr:cNvPr id="483" name="テキスト ボックス 482"/>
        <xdr:cNvSpPr txBox="1"/>
      </xdr:nvSpPr>
      <xdr:spPr>
        <a:xfrm>
          <a:off x="7561795" y="1630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125000</xdr:rowOff>
    </xdr:from>
    <xdr:to>
      <xdr:col>36</xdr:col>
      <xdr:colOff>165100</xdr:colOff>
      <xdr:row>96</xdr:row>
      <xdr:rowOff>55150</xdr:rowOff>
    </xdr:to>
    <xdr:sp macro="" textlink="">
      <xdr:nvSpPr>
        <xdr:cNvPr id="484" name="楕円 483"/>
        <xdr:cNvSpPr/>
      </xdr:nvSpPr>
      <xdr:spPr>
        <a:xfrm>
          <a:off x="6921500" y="1641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71677</xdr:rowOff>
    </xdr:from>
    <xdr:ext cx="599010" cy="259045"/>
    <xdr:sp macro="" textlink="">
      <xdr:nvSpPr>
        <xdr:cNvPr id="485" name="テキスト ボックス 484"/>
        <xdr:cNvSpPr txBox="1"/>
      </xdr:nvSpPr>
      <xdr:spPr>
        <a:xfrm>
          <a:off x="6672795" y="16187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28511</xdr:rowOff>
    </xdr:from>
    <xdr:to>
      <xdr:col>85</xdr:col>
      <xdr:colOff>126364</xdr:colOff>
      <xdr:row>39</xdr:row>
      <xdr:rowOff>44450</xdr:rowOff>
    </xdr:to>
    <xdr:cxnSp macro="">
      <xdr:nvCxnSpPr>
        <xdr:cNvPr id="509" name="直線コネクタ 508"/>
        <xdr:cNvCxnSpPr/>
      </xdr:nvCxnSpPr>
      <xdr:spPr>
        <a:xfrm flipV="1">
          <a:off x="16317595" y="5172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146638</xdr:rowOff>
    </xdr:from>
    <xdr:ext cx="599010" cy="259045"/>
    <xdr:sp macro="" textlink="">
      <xdr:nvSpPr>
        <xdr:cNvPr id="512" name="災害復旧事業費最大値テキスト"/>
        <xdr:cNvSpPr txBox="1"/>
      </xdr:nvSpPr>
      <xdr:spPr>
        <a:xfrm>
          <a:off x="16370300" y="4947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28511</xdr:rowOff>
    </xdr:from>
    <xdr:to>
      <xdr:col>86</xdr:col>
      <xdr:colOff>25400</xdr:colOff>
      <xdr:row>30</xdr:row>
      <xdr:rowOff>28511</xdr:rowOff>
    </xdr:to>
    <xdr:cxnSp macro="">
      <xdr:nvCxnSpPr>
        <xdr:cNvPr id="513" name="直線コネクタ 512"/>
        <xdr:cNvCxnSpPr/>
      </xdr:nvCxnSpPr>
      <xdr:spPr>
        <a:xfrm>
          <a:off x="16230600" y="517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104280</xdr:rowOff>
    </xdr:from>
    <xdr:to>
      <xdr:col>85</xdr:col>
      <xdr:colOff>127000</xdr:colOff>
      <xdr:row>38</xdr:row>
      <xdr:rowOff>17411</xdr:rowOff>
    </xdr:to>
    <xdr:cxnSp macro="">
      <xdr:nvCxnSpPr>
        <xdr:cNvPr id="514" name="直線コネクタ 513"/>
        <xdr:cNvCxnSpPr/>
      </xdr:nvCxnSpPr>
      <xdr:spPr>
        <a:xfrm flipV="1">
          <a:off x="15481300" y="6276480"/>
          <a:ext cx="838200" cy="25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129291</xdr:rowOff>
    </xdr:from>
    <xdr:ext cx="534377" cy="259045"/>
    <xdr:sp macro="" textlink="">
      <xdr:nvSpPr>
        <xdr:cNvPr id="515" name="災害復旧事業費平均値テキスト"/>
        <xdr:cNvSpPr txBox="1"/>
      </xdr:nvSpPr>
      <xdr:spPr>
        <a:xfrm>
          <a:off x="16370300" y="6472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150863</xdr:rowOff>
    </xdr:from>
    <xdr:to>
      <xdr:col>85</xdr:col>
      <xdr:colOff>177800</xdr:colOff>
      <xdr:row>38</xdr:row>
      <xdr:rowOff>81014</xdr:rowOff>
    </xdr:to>
    <xdr:sp macro="" textlink="">
      <xdr:nvSpPr>
        <xdr:cNvPr id="516" name="フローチャート: 判断 515"/>
        <xdr:cNvSpPr/>
      </xdr:nvSpPr>
      <xdr:spPr>
        <a:xfrm>
          <a:off x="16268700" y="64945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17411</xdr:rowOff>
    </xdr:from>
    <xdr:to>
      <xdr:col>81</xdr:col>
      <xdr:colOff>50800</xdr:colOff>
      <xdr:row>39</xdr:row>
      <xdr:rowOff>7214</xdr:rowOff>
    </xdr:to>
    <xdr:cxnSp macro="">
      <xdr:nvCxnSpPr>
        <xdr:cNvPr id="517" name="直線コネクタ 516"/>
        <xdr:cNvCxnSpPr/>
      </xdr:nvCxnSpPr>
      <xdr:spPr>
        <a:xfrm flipV="1">
          <a:off x="14592300" y="6532511"/>
          <a:ext cx="889000" cy="16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163258</xdr:rowOff>
    </xdr:from>
    <xdr:to>
      <xdr:col>81</xdr:col>
      <xdr:colOff>101600</xdr:colOff>
      <xdr:row>38</xdr:row>
      <xdr:rowOff>93408</xdr:rowOff>
    </xdr:to>
    <xdr:sp macro="" textlink="">
      <xdr:nvSpPr>
        <xdr:cNvPr id="518" name="フローチャート: 判断 517"/>
        <xdr:cNvSpPr/>
      </xdr:nvSpPr>
      <xdr:spPr>
        <a:xfrm>
          <a:off x="15430500" y="650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84535</xdr:rowOff>
    </xdr:from>
    <xdr:ext cx="534377" cy="259045"/>
    <xdr:sp macro="" textlink="">
      <xdr:nvSpPr>
        <xdr:cNvPr id="519" name="テキスト ボックス 518"/>
        <xdr:cNvSpPr txBox="1"/>
      </xdr:nvSpPr>
      <xdr:spPr>
        <a:xfrm>
          <a:off x="15214111" y="659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112001</xdr:rowOff>
    </xdr:from>
    <xdr:to>
      <xdr:col>76</xdr:col>
      <xdr:colOff>114300</xdr:colOff>
      <xdr:row>39</xdr:row>
      <xdr:rowOff>7214</xdr:rowOff>
    </xdr:to>
    <xdr:cxnSp macro="">
      <xdr:nvCxnSpPr>
        <xdr:cNvPr id="520" name="直線コネクタ 519"/>
        <xdr:cNvCxnSpPr/>
      </xdr:nvCxnSpPr>
      <xdr:spPr>
        <a:xfrm>
          <a:off x="13703300" y="6627101"/>
          <a:ext cx="889000" cy="6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102870</xdr:rowOff>
    </xdr:from>
    <xdr:to>
      <xdr:col>76</xdr:col>
      <xdr:colOff>165100</xdr:colOff>
      <xdr:row>38</xdr:row>
      <xdr:rowOff>33020</xdr:rowOff>
    </xdr:to>
    <xdr:sp macro="" textlink="">
      <xdr:nvSpPr>
        <xdr:cNvPr id="521" name="フローチャート: 判断 520"/>
        <xdr:cNvSpPr/>
      </xdr:nvSpPr>
      <xdr:spPr>
        <a:xfrm>
          <a:off x="145415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49547</xdr:rowOff>
    </xdr:from>
    <xdr:ext cx="534377" cy="259045"/>
    <xdr:sp macro="" textlink="">
      <xdr:nvSpPr>
        <xdr:cNvPr id="522" name="テキスト ボックス 521"/>
        <xdr:cNvSpPr txBox="1"/>
      </xdr:nvSpPr>
      <xdr:spPr>
        <a:xfrm>
          <a:off x="14325111" y="622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112001</xdr:rowOff>
    </xdr:from>
    <xdr:to>
      <xdr:col>71</xdr:col>
      <xdr:colOff>177800</xdr:colOff>
      <xdr:row>39</xdr:row>
      <xdr:rowOff>24664</xdr:rowOff>
    </xdr:to>
    <xdr:cxnSp macro="">
      <xdr:nvCxnSpPr>
        <xdr:cNvPr id="523" name="直線コネクタ 522"/>
        <xdr:cNvCxnSpPr/>
      </xdr:nvCxnSpPr>
      <xdr:spPr>
        <a:xfrm flipV="1">
          <a:off x="12814300" y="6627101"/>
          <a:ext cx="889000" cy="8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127102</xdr:rowOff>
    </xdr:from>
    <xdr:to>
      <xdr:col>72</xdr:col>
      <xdr:colOff>38100</xdr:colOff>
      <xdr:row>38</xdr:row>
      <xdr:rowOff>57252</xdr:rowOff>
    </xdr:to>
    <xdr:sp macro="" textlink="">
      <xdr:nvSpPr>
        <xdr:cNvPr id="524" name="フローチャート: 判断 523"/>
        <xdr:cNvSpPr/>
      </xdr:nvSpPr>
      <xdr:spPr>
        <a:xfrm>
          <a:off x="13652500" y="64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73779</xdr:rowOff>
    </xdr:from>
    <xdr:ext cx="534377" cy="259045"/>
    <xdr:sp macro="" textlink="">
      <xdr:nvSpPr>
        <xdr:cNvPr id="525" name="テキスト ボックス 524"/>
        <xdr:cNvSpPr txBox="1"/>
      </xdr:nvSpPr>
      <xdr:spPr>
        <a:xfrm>
          <a:off x="13436111" y="624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134645</xdr:rowOff>
    </xdr:from>
    <xdr:to>
      <xdr:col>67</xdr:col>
      <xdr:colOff>101600</xdr:colOff>
      <xdr:row>38</xdr:row>
      <xdr:rowOff>64795</xdr:rowOff>
    </xdr:to>
    <xdr:sp macro="" textlink="">
      <xdr:nvSpPr>
        <xdr:cNvPr id="526" name="フローチャート: 判断 525"/>
        <xdr:cNvSpPr/>
      </xdr:nvSpPr>
      <xdr:spPr>
        <a:xfrm>
          <a:off x="12763500" y="64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81322</xdr:rowOff>
    </xdr:from>
    <xdr:ext cx="534377" cy="259045"/>
    <xdr:sp macro="" textlink="">
      <xdr:nvSpPr>
        <xdr:cNvPr id="527" name="テキスト ボックス 526"/>
        <xdr:cNvSpPr txBox="1"/>
      </xdr:nvSpPr>
      <xdr:spPr>
        <a:xfrm>
          <a:off x="12547111" y="62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53480</xdr:rowOff>
    </xdr:from>
    <xdr:to>
      <xdr:col>85</xdr:col>
      <xdr:colOff>177800</xdr:colOff>
      <xdr:row>36</xdr:row>
      <xdr:rowOff>155080</xdr:rowOff>
    </xdr:to>
    <xdr:sp macro="" textlink="">
      <xdr:nvSpPr>
        <xdr:cNvPr id="533" name="楕円 532"/>
        <xdr:cNvSpPr/>
      </xdr:nvSpPr>
      <xdr:spPr>
        <a:xfrm>
          <a:off x="16268700" y="622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76357</xdr:rowOff>
    </xdr:from>
    <xdr:ext cx="534377" cy="259045"/>
    <xdr:sp macro="" textlink="">
      <xdr:nvSpPr>
        <xdr:cNvPr id="534" name="災害復旧事業費該当値テキスト"/>
        <xdr:cNvSpPr txBox="1"/>
      </xdr:nvSpPr>
      <xdr:spPr>
        <a:xfrm>
          <a:off x="16370300" y="6077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138062</xdr:rowOff>
    </xdr:from>
    <xdr:to>
      <xdr:col>81</xdr:col>
      <xdr:colOff>101600</xdr:colOff>
      <xdr:row>38</xdr:row>
      <xdr:rowOff>68211</xdr:rowOff>
    </xdr:to>
    <xdr:sp macro="" textlink="">
      <xdr:nvSpPr>
        <xdr:cNvPr id="535" name="楕円 534"/>
        <xdr:cNvSpPr/>
      </xdr:nvSpPr>
      <xdr:spPr>
        <a:xfrm>
          <a:off x="15430500" y="64817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84739</xdr:rowOff>
    </xdr:from>
    <xdr:ext cx="534377" cy="259045"/>
    <xdr:sp macro="" textlink="">
      <xdr:nvSpPr>
        <xdr:cNvPr id="536" name="テキスト ボックス 535"/>
        <xdr:cNvSpPr txBox="1"/>
      </xdr:nvSpPr>
      <xdr:spPr>
        <a:xfrm>
          <a:off x="15214111" y="625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127864</xdr:rowOff>
    </xdr:from>
    <xdr:to>
      <xdr:col>76</xdr:col>
      <xdr:colOff>165100</xdr:colOff>
      <xdr:row>39</xdr:row>
      <xdr:rowOff>58014</xdr:rowOff>
    </xdr:to>
    <xdr:sp macro="" textlink="">
      <xdr:nvSpPr>
        <xdr:cNvPr id="537" name="楕円 536"/>
        <xdr:cNvSpPr/>
      </xdr:nvSpPr>
      <xdr:spPr>
        <a:xfrm>
          <a:off x="14541500" y="664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49141</xdr:rowOff>
    </xdr:from>
    <xdr:ext cx="469744" cy="259045"/>
    <xdr:sp macro="" textlink="">
      <xdr:nvSpPr>
        <xdr:cNvPr id="538" name="テキスト ボックス 537"/>
        <xdr:cNvSpPr txBox="1"/>
      </xdr:nvSpPr>
      <xdr:spPr>
        <a:xfrm>
          <a:off x="14357428" y="673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61201</xdr:rowOff>
    </xdr:from>
    <xdr:to>
      <xdr:col>72</xdr:col>
      <xdr:colOff>38100</xdr:colOff>
      <xdr:row>38</xdr:row>
      <xdr:rowOff>162801</xdr:rowOff>
    </xdr:to>
    <xdr:sp macro="" textlink="">
      <xdr:nvSpPr>
        <xdr:cNvPr id="539" name="楕円 538"/>
        <xdr:cNvSpPr/>
      </xdr:nvSpPr>
      <xdr:spPr>
        <a:xfrm>
          <a:off x="13652500" y="657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153928</xdr:rowOff>
    </xdr:from>
    <xdr:ext cx="469744" cy="259045"/>
    <xdr:sp macro="" textlink="">
      <xdr:nvSpPr>
        <xdr:cNvPr id="540" name="テキスト ボックス 539"/>
        <xdr:cNvSpPr txBox="1"/>
      </xdr:nvSpPr>
      <xdr:spPr>
        <a:xfrm>
          <a:off x="13468428" y="6669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145314</xdr:rowOff>
    </xdr:from>
    <xdr:to>
      <xdr:col>67</xdr:col>
      <xdr:colOff>101600</xdr:colOff>
      <xdr:row>39</xdr:row>
      <xdr:rowOff>75464</xdr:rowOff>
    </xdr:to>
    <xdr:sp macro="" textlink="">
      <xdr:nvSpPr>
        <xdr:cNvPr id="541" name="楕円 540"/>
        <xdr:cNvSpPr/>
      </xdr:nvSpPr>
      <xdr:spPr>
        <a:xfrm>
          <a:off x="12763500" y="666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66591</xdr:rowOff>
    </xdr:from>
    <xdr:ext cx="469744" cy="259045"/>
    <xdr:sp macro="" textlink="">
      <xdr:nvSpPr>
        <xdr:cNvPr id="542" name="テキスト ボックス 541"/>
        <xdr:cNvSpPr txBox="1"/>
      </xdr:nvSpPr>
      <xdr:spPr>
        <a:xfrm>
          <a:off x="12579428" y="675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6" name="テキスト ボックス 555"/>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0" name="テキスト ボックス 559"/>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2" name="テキスト ボックス 561"/>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4" name="テキスト ボックス 563"/>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6" name="直線コネクタ 565"/>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7"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8" name="直線コネクタ 56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9"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0" name="直線コネクタ 56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1" name="直線コネクタ 570"/>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2"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3" name="フローチャート: 判断 572"/>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4" name="直線コネクタ 573"/>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5" name="フローチャート: 判断 574"/>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6" name="テキスト ボックス 575"/>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7" name="直線コネクタ 576"/>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69850</xdr:rowOff>
    </xdr:from>
    <xdr:to>
      <xdr:col>76</xdr:col>
      <xdr:colOff>165100</xdr:colOff>
      <xdr:row>54</xdr:row>
      <xdr:rowOff>0</xdr:rowOff>
    </xdr:to>
    <xdr:sp macro="" textlink="">
      <xdr:nvSpPr>
        <xdr:cNvPr id="578" name="フローチャート: 判断 577"/>
        <xdr:cNvSpPr/>
      </xdr:nvSpPr>
      <xdr:spPr>
        <a:xfrm>
          <a:off x="14541500" y="915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52</xdr:row>
      <xdr:rowOff>16527</xdr:rowOff>
    </xdr:from>
    <xdr:ext cx="249299" cy="259045"/>
    <xdr:sp macro="" textlink="">
      <xdr:nvSpPr>
        <xdr:cNvPr id="579" name="テキスト ボックス 578"/>
        <xdr:cNvSpPr txBox="1"/>
      </xdr:nvSpPr>
      <xdr:spPr>
        <a:xfrm>
          <a:off x="14467650" y="893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0" name="直線コネクタ 579"/>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1" name="フローチャート: 判断 580"/>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2" name="テキスト ボックス 581"/>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3" name="フローチャート: 判断 582"/>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4" name="テキスト ボックス 583"/>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0" name="楕円 589"/>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1"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2" name="楕円 591"/>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3" name="テキスト ボックス 592"/>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4" name="楕円 593"/>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5" name="テキスト ボックス 594"/>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6" name="楕円 595"/>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7" name="テキスト ボックス 596"/>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8" name="楕円 597"/>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9" name="テキスト ボックス 598"/>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123378</xdr:rowOff>
    </xdr:from>
    <xdr:to>
      <xdr:col>85</xdr:col>
      <xdr:colOff>126364</xdr:colOff>
      <xdr:row>79</xdr:row>
      <xdr:rowOff>41551</xdr:rowOff>
    </xdr:to>
    <xdr:cxnSp macro="">
      <xdr:nvCxnSpPr>
        <xdr:cNvPr id="623" name="直線コネクタ 622"/>
        <xdr:cNvCxnSpPr/>
      </xdr:nvCxnSpPr>
      <xdr:spPr>
        <a:xfrm flipV="1">
          <a:off x="16317595" y="12296328"/>
          <a:ext cx="1269" cy="128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45378</xdr:rowOff>
    </xdr:from>
    <xdr:ext cx="378565" cy="259045"/>
    <xdr:sp macro="" textlink="">
      <xdr:nvSpPr>
        <xdr:cNvPr id="624" name="公債費最小値テキスト"/>
        <xdr:cNvSpPr txBox="1"/>
      </xdr:nvSpPr>
      <xdr:spPr>
        <a:xfrm>
          <a:off x="16370300" y="13589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41551</xdr:rowOff>
    </xdr:from>
    <xdr:to>
      <xdr:col>86</xdr:col>
      <xdr:colOff>25400</xdr:colOff>
      <xdr:row>79</xdr:row>
      <xdr:rowOff>41551</xdr:rowOff>
    </xdr:to>
    <xdr:cxnSp macro="">
      <xdr:nvCxnSpPr>
        <xdr:cNvPr id="625" name="直線コネクタ 624"/>
        <xdr:cNvCxnSpPr/>
      </xdr:nvCxnSpPr>
      <xdr:spPr>
        <a:xfrm>
          <a:off x="16230600" y="13586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70055</xdr:rowOff>
    </xdr:from>
    <xdr:ext cx="599010" cy="259045"/>
    <xdr:sp macro="" textlink="">
      <xdr:nvSpPr>
        <xdr:cNvPr id="626" name="公債費最大値テキスト"/>
        <xdr:cNvSpPr txBox="1"/>
      </xdr:nvSpPr>
      <xdr:spPr>
        <a:xfrm>
          <a:off x="16370300" y="12071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123378</xdr:rowOff>
    </xdr:from>
    <xdr:to>
      <xdr:col>86</xdr:col>
      <xdr:colOff>25400</xdr:colOff>
      <xdr:row>71</xdr:row>
      <xdr:rowOff>123378</xdr:rowOff>
    </xdr:to>
    <xdr:cxnSp macro="">
      <xdr:nvCxnSpPr>
        <xdr:cNvPr id="627" name="直線コネクタ 626"/>
        <xdr:cNvCxnSpPr/>
      </xdr:nvCxnSpPr>
      <xdr:spPr>
        <a:xfrm>
          <a:off x="16230600" y="1229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41551</xdr:rowOff>
    </xdr:from>
    <xdr:to>
      <xdr:col>85</xdr:col>
      <xdr:colOff>127000</xdr:colOff>
      <xdr:row>79</xdr:row>
      <xdr:rowOff>41642</xdr:rowOff>
    </xdr:to>
    <xdr:cxnSp macro="">
      <xdr:nvCxnSpPr>
        <xdr:cNvPr id="628" name="直線コネクタ 627"/>
        <xdr:cNvCxnSpPr/>
      </xdr:nvCxnSpPr>
      <xdr:spPr>
        <a:xfrm flipV="1">
          <a:off x="15481300" y="13586101"/>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35326</xdr:rowOff>
    </xdr:from>
    <xdr:ext cx="599010" cy="259045"/>
    <xdr:sp macro="" textlink="">
      <xdr:nvSpPr>
        <xdr:cNvPr id="629" name="公債費平均値テキスト"/>
        <xdr:cNvSpPr txBox="1"/>
      </xdr:nvSpPr>
      <xdr:spPr>
        <a:xfrm>
          <a:off x="16370300" y="12894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12449</xdr:rowOff>
    </xdr:from>
    <xdr:to>
      <xdr:col>85</xdr:col>
      <xdr:colOff>177800</xdr:colOff>
      <xdr:row>76</xdr:row>
      <xdr:rowOff>114049</xdr:rowOff>
    </xdr:to>
    <xdr:sp macro="" textlink="">
      <xdr:nvSpPr>
        <xdr:cNvPr id="630" name="フローチャート: 判断 629"/>
        <xdr:cNvSpPr/>
      </xdr:nvSpPr>
      <xdr:spPr>
        <a:xfrm>
          <a:off x="16268700" y="1304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41642</xdr:rowOff>
    </xdr:from>
    <xdr:to>
      <xdr:col>81</xdr:col>
      <xdr:colOff>50800</xdr:colOff>
      <xdr:row>79</xdr:row>
      <xdr:rowOff>44450</xdr:rowOff>
    </xdr:to>
    <xdr:cxnSp macro="">
      <xdr:nvCxnSpPr>
        <xdr:cNvPr id="631" name="直線コネクタ 630"/>
        <xdr:cNvCxnSpPr/>
      </xdr:nvCxnSpPr>
      <xdr:spPr>
        <a:xfrm flipV="1">
          <a:off x="14592300" y="13586192"/>
          <a:ext cx="889000" cy="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54702</xdr:rowOff>
    </xdr:from>
    <xdr:to>
      <xdr:col>81</xdr:col>
      <xdr:colOff>101600</xdr:colOff>
      <xdr:row>76</xdr:row>
      <xdr:rowOff>156302</xdr:rowOff>
    </xdr:to>
    <xdr:sp macro="" textlink="">
      <xdr:nvSpPr>
        <xdr:cNvPr id="632" name="フローチャート: 判断 631"/>
        <xdr:cNvSpPr/>
      </xdr:nvSpPr>
      <xdr:spPr>
        <a:xfrm>
          <a:off x="15430500" y="1308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1378</xdr:rowOff>
    </xdr:from>
    <xdr:ext cx="599010" cy="259045"/>
    <xdr:sp macro="" textlink="">
      <xdr:nvSpPr>
        <xdr:cNvPr id="633" name="テキスト ボックス 632"/>
        <xdr:cNvSpPr txBox="1"/>
      </xdr:nvSpPr>
      <xdr:spPr>
        <a:xfrm>
          <a:off x="15181795" y="12860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4" name="直線コネクタ 633"/>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84519</xdr:rowOff>
    </xdr:from>
    <xdr:to>
      <xdr:col>76</xdr:col>
      <xdr:colOff>165100</xdr:colOff>
      <xdr:row>77</xdr:row>
      <xdr:rowOff>14669</xdr:rowOff>
    </xdr:to>
    <xdr:sp macro="" textlink="">
      <xdr:nvSpPr>
        <xdr:cNvPr id="635" name="フローチャート: 判断 634"/>
        <xdr:cNvSpPr/>
      </xdr:nvSpPr>
      <xdr:spPr>
        <a:xfrm>
          <a:off x="14541500" y="1311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31196</xdr:rowOff>
    </xdr:from>
    <xdr:ext cx="599010" cy="259045"/>
    <xdr:sp macro="" textlink="">
      <xdr:nvSpPr>
        <xdr:cNvPr id="636" name="テキスト ボックス 635"/>
        <xdr:cNvSpPr txBox="1"/>
      </xdr:nvSpPr>
      <xdr:spPr>
        <a:xfrm>
          <a:off x="14292795" y="1288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40393</xdr:rowOff>
    </xdr:from>
    <xdr:to>
      <xdr:col>71</xdr:col>
      <xdr:colOff>177800</xdr:colOff>
      <xdr:row>79</xdr:row>
      <xdr:rowOff>44450</xdr:rowOff>
    </xdr:to>
    <xdr:cxnSp macro="">
      <xdr:nvCxnSpPr>
        <xdr:cNvPr id="637" name="直線コネクタ 636"/>
        <xdr:cNvCxnSpPr/>
      </xdr:nvCxnSpPr>
      <xdr:spPr>
        <a:xfrm>
          <a:off x="12814300" y="13584943"/>
          <a:ext cx="889000" cy="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83348</xdr:rowOff>
    </xdr:from>
    <xdr:to>
      <xdr:col>72</xdr:col>
      <xdr:colOff>38100</xdr:colOff>
      <xdr:row>77</xdr:row>
      <xdr:rowOff>13498</xdr:rowOff>
    </xdr:to>
    <xdr:sp macro="" textlink="">
      <xdr:nvSpPr>
        <xdr:cNvPr id="638" name="フローチャート: 判断 637"/>
        <xdr:cNvSpPr/>
      </xdr:nvSpPr>
      <xdr:spPr>
        <a:xfrm>
          <a:off x="13652500" y="1311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30026</xdr:rowOff>
    </xdr:from>
    <xdr:ext cx="599010" cy="259045"/>
    <xdr:sp macro="" textlink="">
      <xdr:nvSpPr>
        <xdr:cNvPr id="639" name="テキスト ボックス 638"/>
        <xdr:cNvSpPr txBox="1"/>
      </xdr:nvSpPr>
      <xdr:spPr>
        <a:xfrm>
          <a:off x="13403795" y="12888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77519</xdr:rowOff>
    </xdr:from>
    <xdr:to>
      <xdr:col>67</xdr:col>
      <xdr:colOff>101600</xdr:colOff>
      <xdr:row>77</xdr:row>
      <xdr:rowOff>7669</xdr:rowOff>
    </xdr:to>
    <xdr:sp macro="" textlink="">
      <xdr:nvSpPr>
        <xdr:cNvPr id="640" name="フローチャート: 判断 639"/>
        <xdr:cNvSpPr/>
      </xdr:nvSpPr>
      <xdr:spPr>
        <a:xfrm>
          <a:off x="12763500" y="1310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24196</xdr:rowOff>
    </xdr:from>
    <xdr:ext cx="599010" cy="259045"/>
    <xdr:sp macro="" textlink="">
      <xdr:nvSpPr>
        <xdr:cNvPr id="641" name="テキスト ボックス 640"/>
        <xdr:cNvSpPr txBox="1"/>
      </xdr:nvSpPr>
      <xdr:spPr>
        <a:xfrm>
          <a:off x="12514795" y="1288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162201</xdr:rowOff>
    </xdr:from>
    <xdr:to>
      <xdr:col>85</xdr:col>
      <xdr:colOff>177800</xdr:colOff>
      <xdr:row>79</xdr:row>
      <xdr:rowOff>92351</xdr:rowOff>
    </xdr:to>
    <xdr:sp macro="" textlink="">
      <xdr:nvSpPr>
        <xdr:cNvPr id="647" name="楕円 646"/>
        <xdr:cNvSpPr/>
      </xdr:nvSpPr>
      <xdr:spPr>
        <a:xfrm>
          <a:off x="16268700" y="1353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77128</xdr:rowOff>
    </xdr:from>
    <xdr:ext cx="378565" cy="259045"/>
    <xdr:sp macro="" textlink="">
      <xdr:nvSpPr>
        <xdr:cNvPr id="648" name="公債費該当値テキスト"/>
        <xdr:cNvSpPr txBox="1"/>
      </xdr:nvSpPr>
      <xdr:spPr>
        <a:xfrm>
          <a:off x="16370300" y="13450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162292</xdr:rowOff>
    </xdr:from>
    <xdr:to>
      <xdr:col>81</xdr:col>
      <xdr:colOff>101600</xdr:colOff>
      <xdr:row>79</xdr:row>
      <xdr:rowOff>92442</xdr:rowOff>
    </xdr:to>
    <xdr:sp macro="" textlink="">
      <xdr:nvSpPr>
        <xdr:cNvPr id="649" name="楕円 648"/>
        <xdr:cNvSpPr/>
      </xdr:nvSpPr>
      <xdr:spPr>
        <a:xfrm>
          <a:off x="15430500" y="1353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83569</xdr:rowOff>
    </xdr:from>
    <xdr:ext cx="378565" cy="259045"/>
    <xdr:sp macro="" textlink="">
      <xdr:nvSpPr>
        <xdr:cNvPr id="650" name="テキスト ボックス 649"/>
        <xdr:cNvSpPr txBox="1"/>
      </xdr:nvSpPr>
      <xdr:spPr>
        <a:xfrm>
          <a:off x="15292017" y="13628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1" name="楕円 65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2" name="テキスト ボックス 651"/>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3" name="楕円 65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4" name="テキスト ボックス 653"/>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161043</xdr:rowOff>
    </xdr:from>
    <xdr:to>
      <xdr:col>67</xdr:col>
      <xdr:colOff>101600</xdr:colOff>
      <xdr:row>79</xdr:row>
      <xdr:rowOff>91193</xdr:rowOff>
    </xdr:to>
    <xdr:sp macro="" textlink="">
      <xdr:nvSpPr>
        <xdr:cNvPr id="655" name="楕円 654"/>
        <xdr:cNvSpPr/>
      </xdr:nvSpPr>
      <xdr:spPr>
        <a:xfrm>
          <a:off x="12763500" y="1353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82320</xdr:rowOff>
    </xdr:from>
    <xdr:ext cx="469744" cy="259045"/>
    <xdr:sp macro="" textlink="">
      <xdr:nvSpPr>
        <xdr:cNvPr id="656" name="テキスト ボックス 655"/>
        <xdr:cNvSpPr txBox="1"/>
      </xdr:nvSpPr>
      <xdr:spPr>
        <a:xfrm>
          <a:off x="12579428" y="1362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93</xdr:row>
      <xdr:rowOff>8863</xdr:rowOff>
    </xdr:from>
    <xdr:to>
      <xdr:col>85</xdr:col>
      <xdr:colOff>126364</xdr:colOff>
      <xdr:row>98</xdr:row>
      <xdr:rowOff>132331</xdr:rowOff>
    </xdr:to>
    <xdr:cxnSp macro="">
      <xdr:nvCxnSpPr>
        <xdr:cNvPr id="678" name="直線コネクタ 677"/>
        <xdr:cNvCxnSpPr/>
      </xdr:nvCxnSpPr>
      <xdr:spPr>
        <a:xfrm flipV="1">
          <a:off x="16317595" y="15953713"/>
          <a:ext cx="1269" cy="980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136158</xdr:rowOff>
    </xdr:from>
    <xdr:ext cx="469744" cy="259045"/>
    <xdr:sp macro="" textlink="">
      <xdr:nvSpPr>
        <xdr:cNvPr id="679" name="積立金最小値テキスト"/>
        <xdr:cNvSpPr txBox="1"/>
      </xdr:nvSpPr>
      <xdr:spPr>
        <a:xfrm>
          <a:off x="16370300" y="16938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132331</xdr:rowOff>
    </xdr:from>
    <xdr:to>
      <xdr:col>86</xdr:col>
      <xdr:colOff>25400</xdr:colOff>
      <xdr:row>98</xdr:row>
      <xdr:rowOff>132331</xdr:rowOff>
    </xdr:to>
    <xdr:cxnSp macro="">
      <xdr:nvCxnSpPr>
        <xdr:cNvPr id="680" name="直線コネクタ 679"/>
        <xdr:cNvCxnSpPr/>
      </xdr:nvCxnSpPr>
      <xdr:spPr>
        <a:xfrm>
          <a:off x="16230600" y="16934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126990</xdr:rowOff>
    </xdr:from>
    <xdr:ext cx="599010" cy="259045"/>
    <xdr:sp macro="" textlink="">
      <xdr:nvSpPr>
        <xdr:cNvPr id="681" name="積立金最大値テキスト"/>
        <xdr:cNvSpPr txBox="1"/>
      </xdr:nvSpPr>
      <xdr:spPr>
        <a:xfrm>
          <a:off x="16370300" y="15728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93</xdr:row>
      <xdr:rowOff>8863</xdr:rowOff>
    </xdr:from>
    <xdr:to>
      <xdr:col>86</xdr:col>
      <xdr:colOff>25400</xdr:colOff>
      <xdr:row>93</xdr:row>
      <xdr:rowOff>8863</xdr:rowOff>
    </xdr:to>
    <xdr:cxnSp macro="">
      <xdr:nvCxnSpPr>
        <xdr:cNvPr id="682" name="直線コネクタ 681"/>
        <xdr:cNvCxnSpPr/>
      </xdr:nvCxnSpPr>
      <xdr:spPr>
        <a:xfrm>
          <a:off x="16230600" y="1595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134311</xdr:rowOff>
    </xdr:from>
    <xdr:to>
      <xdr:col>85</xdr:col>
      <xdr:colOff>127000</xdr:colOff>
      <xdr:row>93</xdr:row>
      <xdr:rowOff>8863</xdr:rowOff>
    </xdr:to>
    <xdr:cxnSp macro="">
      <xdr:nvCxnSpPr>
        <xdr:cNvPr id="683" name="直線コネクタ 682"/>
        <xdr:cNvCxnSpPr/>
      </xdr:nvCxnSpPr>
      <xdr:spPr>
        <a:xfrm>
          <a:off x="15481300" y="15907711"/>
          <a:ext cx="838200" cy="4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60372</xdr:rowOff>
    </xdr:from>
    <xdr:ext cx="534377" cy="259045"/>
    <xdr:sp macro="" textlink="">
      <xdr:nvSpPr>
        <xdr:cNvPr id="684" name="積立金平均値テキスト"/>
        <xdr:cNvSpPr txBox="1"/>
      </xdr:nvSpPr>
      <xdr:spPr>
        <a:xfrm>
          <a:off x="16370300" y="166910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81945</xdr:rowOff>
    </xdr:from>
    <xdr:to>
      <xdr:col>85</xdr:col>
      <xdr:colOff>177800</xdr:colOff>
      <xdr:row>98</xdr:row>
      <xdr:rowOff>12095</xdr:rowOff>
    </xdr:to>
    <xdr:sp macro="" textlink="">
      <xdr:nvSpPr>
        <xdr:cNvPr id="685" name="フローチャート: 判断 684"/>
        <xdr:cNvSpPr/>
      </xdr:nvSpPr>
      <xdr:spPr>
        <a:xfrm>
          <a:off x="16268700" y="1671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134311</xdr:rowOff>
    </xdr:from>
    <xdr:to>
      <xdr:col>81</xdr:col>
      <xdr:colOff>50800</xdr:colOff>
      <xdr:row>93</xdr:row>
      <xdr:rowOff>110213</xdr:rowOff>
    </xdr:to>
    <xdr:cxnSp macro="">
      <xdr:nvCxnSpPr>
        <xdr:cNvPr id="686" name="直線コネクタ 685"/>
        <xdr:cNvCxnSpPr/>
      </xdr:nvCxnSpPr>
      <xdr:spPr>
        <a:xfrm flipV="1">
          <a:off x="14592300" y="15907711"/>
          <a:ext cx="889000" cy="1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168949</xdr:rowOff>
    </xdr:from>
    <xdr:to>
      <xdr:col>81</xdr:col>
      <xdr:colOff>101600</xdr:colOff>
      <xdr:row>97</xdr:row>
      <xdr:rowOff>99099</xdr:rowOff>
    </xdr:to>
    <xdr:sp macro="" textlink="">
      <xdr:nvSpPr>
        <xdr:cNvPr id="687" name="フローチャート: 判断 686"/>
        <xdr:cNvSpPr/>
      </xdr:nvSpPr>
      <xdr:spPr>
        <a:xfrm>
          <a:off x="15430500" y="1662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90226</xdr:rowOff>
    </xdr:from>
    <xdr:ext cx="599010" cy="259045"/>
    <xdr:sp macro="" textlink="">
      <xdr:nvSpPr>
        <xdr:cNvPr id="688" name="テキスト ボックス 687"/>
        <xdr:cNvSpPr txBox="1"/>
      </xdr:nvSpPr>
      <xdr:spPr>
        <a:xfrm>
          <a:off x="15181795" y="16720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69910</xdr:rowOff>
    </xdr:from>
    <xdr:to>
      <xdr:col>76</xdr:col>
      <xdr:colOff>114300</xdr:colOff>
      <xdr:row>93</xdr:row>
      <xdr:rowOff>110213</xdr:rowOff>
    </xdr:to>
    <xdr:cxnSp macro="">
      <xdr:nvCxnSpPr>
        <xdr:cNvPr id="689" name="直線コネクタ 688"/>
        <xdr:cNvCxnSpPr/>
      </xdr:nvCxnSpPr>
      <xdr:spPr>
        <a:xfrm>
          <a:off x="13703300" y="15671860"/>
          <a:ext cx="889000" cy="38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85855</xdr:rowOff>
    </xdr:from>
    <xdr:to>
      <xdr:col>76</xdr:col>
      <xdr:colOff>165100</xdr:colOff>
      <xdr:row>98</xdr:row>
      <xdr:rowOff>16005</xdr:rowOff>
    </xdr:to>
    <xdr:sp macro="" textlink="">
      <xdr:nvSpPr>
        <xdr:cNvPr id="690" name="フローチャート: 判断 689"/>
        <xdr:cNvSpPr/>
      </xdr:nvSpPr>
      <xdr:spPr>
        <a:xfrm>
          <a:off x="14541500" y="1671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7132</xdr:rowOff>
    </xdr:from>
    <xdr:ext cx="534377" cy="259045"/>
    <xdr:sp macro="" textlink="">
      <xdr:nvSpPr>
        <xdr:cNvPr id="691" name="テキスト ボックス 690"/>
        <xdr:cNvSpPr txBox="1"/>
      </xdr:nvSpPr>
      <xdr:spPr>
        <a:xfrm>
          <a:off x="14325111" y="1680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69910</xdr:rowOff>
    </xdr:from>
    <xdr:to>
      <xdr:col>71</xdr:col>
      <xdr:colOff>177800</xdr:colOff>
      <xdr:row>95</xdr:row>
      <xdr:rowOff>40246</xdr:rowOff>
    </xdr:to>
    <xdr:cxnSp macro="">
      <xdr:nvCxnSpPr>
        <xdr:cNvPr id="692" name="直線コネクタ 691"/>
        <xdr:cNvCxnSpPr/>
      </xdr:nvCxnSpPr>
      <xdr:spPr>
        <a:xfrm flipV="1">
          <a:off x="12814300" y="15671860"/>
          <a:ext cx="889000" cy="65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140539</xdr:rowOff>
    </xdr:from>
    <xdr:to>
      <xdr:col>72</xdr:col>
      <xdr:colOff>38100</xdr:colOff>
      <xdr:row>98</xdr:row>
      <xdr:rowOff>70689</xdr:rowOff>
    </xdr:to>
    <xdr:sp macro="" textlink="">
      <xdr:nvSpPr>
        <xdr:cNvPr id="693" name="フローチャート: 判断 692"/>
        <xdr:cNvSpPr/>
      </xdr:nvSpPr>
      <xdr:spPr>
        <a:xfrm>
          <a:off x="13652500" y="1677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61816</xdr:rowOff>
    </xdr:from>
    <xdr:ext cx="534377" cy="259045"/>
    <xdr:sp macro="" textlink="">
      <xdr:nvSpPr>
        <xdr:cNvPr id="694" name="テキスト ボックス 693"/>
        <xdr:cNvSpPr txBox="1"/>
      </xdr:nvSpPr>
      <xdr:spPr>
        <a:xfrm>
          <a:off x="13436111" y="1686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153025</xdr:rowOff>
    </xdr:from>
    <xdr:to>
      <xdr:col>67</xdr:col>
      <xdr:colOff>101600</xdr:colOff>
      <xdr:row>98</xdr:row>
      <xdr:rowOff>83175</xdr:rowOff>
    </xdr:to>
    <xdr:sp macro="" textlink="">
      <xdr:nvSpPr>
        <xdr:cNvPr id="695" name="フローチャート: 判断 694"/>
        <xdr:cNvSpPr/>
      </xdr:nvSpPr>
      <xdr:spPr>
        <a:xfrm>
          <a:off x="12763500" y="1678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74302</xdr:rowOff>
    </xdr:from>
    <xdr:ext cx="534377" cy="259045"/>
    <xdr:sp macro="" textlink="">
      <xdr:nvSpPr>
        <xdr:cNvPr id="696" name="テキスト ボックス 695"/>
        <xdr:cNvSpPr txBox="1"/>
      </xdr:nvSpPr>
      <xdr:spPr>
        <a:xfrm>
          <a:off x="12547111" y="1687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129513</xdr:rowOff>
    </xdr:from>
    <xdr:to>
      <xdr:col>85</xdr:col>
      <xdr:colOff>177800</xdr:colOff>
      <xdr:row>93</xdr:row>
      <xdr:rowOff>59663</xdr:rowOff>
    </xdr:to>
    <xdr:sp macro="" textlink="">
      <xdr:nvSpPr>
        <xdr:cNvPr id="702" name="楕円 701"/>
        <xdr:cNvSpPr/>
      </xdr:nvSpPr>
      <xdr:spPr>
        <a:xfrm>
          <a:off x="16268700" y="1590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82540</xdr:rowOff>
    </xdr:from>
    <xdr:ext cx="599010" cy="259045"/>
    <xdr:sp macro="" textlink="">
      <xdr:nvSpPr>
        <xdr:cNvPr id="703" name="積立金該当値テキスト"/>
        <xdr:cNvSpPr txBox="1"/>
      </xdr:nvSpPr>
      <xdr:spPr>
        <a:xfrm>
          <a:off x="16370300" y="15855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83511</xdr:rowOff>
    </xdr:from>
    <xdr:to>
      <xdr:col>81</xdr:col>
      <xdr:colOff>101600</xdr:colOff>
      <xdr:row>93</xdr:row>
      <xdr:rowOff>13661</xdr:rowOff>
    </xdr:to>
    <xdr:sp macro="" textlink="">
      <xdr:nvSpPr>
        <xdr:cNvPr id="704" name="楕円 703"/>
        <xdr:cNvSpPr/>
      </xdr:nvSpPr>
      <xdr:spPr>
        <a:xfrm>
          <a:off x="15430500" y="1585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30188</xdr:rowOff>
    </xdr:from>
    <xdr:ext cx="599010" cy="259045"/>
    <xdr:sp macro="" textlink="">
      <xdr:nvSpPr>
        <xdr:cNvPr id="705" name="テキスト ボックス 704"/>
        <xdr:cNvSpPr txBox="1"/>
      </xdr:nvSpPr>
      <xdr:spPr>
        <a:xfrm>
          <a:off x="15181795" y="15632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59413</xdr:rowOff>
    </xdr:from>
    <xdr:to>
      <xdr:col>76</xdr:col>
      <xdr:colOff>165100</xdr:colOff>
      <xdr:row>93</xdr:row>
      <xdr:rowOff>161013</xdr:rowOff>
    </xdr:to>
    <xdr:sp macro="" textlink="">
      <xdr:nvSpPr>
        <xdr:cNvPr id="706" name="楕円 705"/>
        <xdr:cNvSpPr/>
      </xdr:nvSpPr>
      <xdr:spPr>
        <a:xfrm>
          <a:off x="14541500" y="1600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6090</xdr:rowOff>
    </xdr:from>
    <xdr:ext cx="599010" cy="259045"/>
    <xdr:sp macro="" textlink="">
      <xdr:nvSpPr>
        <xdr:cNvPr id="707" name="テキスト ボックス 706"/>
        <xdr:cNvSpPr txBox="1"/>
      </xdr:nvSpPr>
      <xdr:spPr>
        <a:xfrm>
          <a:off x="14292795" y="15779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19110</xdr:rowOff>
    </xdr:from>
    <xdr:to>
      <xdr:col>72</xdr:col>
      <xdr:colOff>38100</xdr:colOff>
      <xdr:row>91</xdr:row>
      <xdr:rowOff>120710</xdr:rowOff>
    </xdr:to>
    <xdr:sp macro="" textlink="">
      <xdr:nvSpPr>
        <xdr:cNvPr id="708" name="楕円 707"/>
        <xdr:cNvSpPr/>
      </xdr:nvSpPr>
      <xdr:spPr>
        <a:xfrm>
          <a:off x="13652500" y="1562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89</xdr:row>
      <xdr:rowOff>137237</xdr:rowOff>
    </xdr:from>
    <xdr:ext cx="599010" cy="259045"/>
    <xdr:sp macro="" textlink="">
      <xdr:nvSpPr>
        <xdr:cNvPr id="709" name="テキスト ボックス 708"/>
        <xdr:cNvSpPr txBox="1"/>
      </xdr:nvSpPr>
      <xdr:spPr>
        <a:xfrm>
          <a:off x="13403795" y="15396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160896</xdr:rowOff>
    </xdr:from>
    <xdr:to>
      <xdr:col>67</xdr:col>
      <xdr:colOff>101600</xdr:colOff>
      <xdr:row>95</xdr:row>
      <xdr:rowOff>91046</xdr:rowOff>
    </xdr:to>
    <xdr:sp macro="" textlink="">
      <xdr:nvSpPr>
        <xdr:cNvPr id="710" name="楕円 709"/>
        <xdr:cNvSpPr/>
      </xdr:nvSpPr>
      <xdr:spPr>
        <a:xfrm>
          <a:off x="12763500" y="1627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107573</xdr:rowOff>
    </xdr:from>
    <xdr:ext cx="599010" cy="259045"/>
    <xdr:sp macro="" textlink="">
      <xdr:nvSpPr>
        <xdr:cNvPr id="711" name="テキスト ボックス 710"/>
        <xdr:cNvSpPr txBox="1"/>
      </xdr:nvSpPr>
      <xdr:spPr>
        <a:xfrm>
          <a:off x="12514795" y="16052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5" name="テキスト ボックス 72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98704</xdr:rowOff>
    </xdr:from>
    <xdr:to>
      <xdr:col>116</xdr:col>
      <xdr:colOff>62864</xdr:colOff>
      <xdr:row>39</xdr:row>
      <xdr:rowOff>44450</xdr:rowOff>
    </xdr:to>
    <xdr:cxnSp macro="">
      <xdr:nvCxnSpPr>
        <xdr:cNvPr id="735" name="直線コネクタ 734"/>
        <xdr:cNvCxnSpPr/>
      </xdr:nvCxnSpPr>
      <xdr:spPr>
        <a:xfrm flipV="1">
          <a:off x="22159595" y="5413654"/>
          <a:ext cx="1269" cy="1317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45381</xdr:rowOff>
    </xdr:from>
    <xdr:ext cx="534377" cy="259045"/>
    <xdr:sp macro="" textlink="">
      <xdr:nvSpPr>
        <xdr:cNvPr id="738" name="投資及び出資金最大値テキスト"/>
        <xdr:cNvSpPr txBox="1"/>
      </xdr:nvSpPr>
      <xdr:spPr>
        <a:xfrm>
          <a:off x="22212300" y="518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98704</xdr:rowOff>
    </xdr:from>
    <xdr:to>
      <xdr:col>116</xdr:col>
      <xdr:colOff>152400</xdr:colOff>
      <xdr:row>31</xdr:row>
      <xdr:rowOff>98704</xdr:rowOff>
    </xdr:to>
    <xdr:cxnSp macro="">
      <xdr:nvCxnSpPr>
        <xdr:cNvPr id="739" name="直線コネクタ 738"/>
        <xdr:cNvCxnSpPr/>
      </xdr:nvCxnSpPr>
      <xdr:spPr>
        <a:xfrm>
          <a:off x="22072600" y="541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44988</xdr:rowOff>
    </xdr:from>
    <xdr:ext cx="469744" cy="259045"/>
    <xdr:sp macro="" textlink="">
      <xdr:nvSpPr>
        <xdr:cNvPr id="741" name="投資及び出資金平均値テキスト"/>
        <xdr:cNvSpPr txBox="1"/>
      </xdr:nvSpPr>
      <xdr:spPr>
        <a:xfrm>
          <a:off x="22212300" y="6388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22111</xdr:rowOff>
    </xdr:from>
    <xdr:to>
      <xdr:col>116</xdr:col>
      <xdr:colOff>114300</xdr:colOff>
      <xdr:row>38</xdr:row>
      <xdr:rowOff>123711</xdr:rowOff>
    </xdr:to>
    <xdr:sp macro="" textlink="">
      <xdr:nvSpPr>
        <xdr:cNvPr id="742" name="フローチャート: 判断 741"/>
        <xdr:cNvSpPr/>
      </xdr:nvSpPr>
      <xdr:spPr>
        <a:xfrm>
          <a:off x="22110700" y="65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74930</xdr:rowOff>
    </xdr:from>
    <xdr:to>
      <xdr:col>111</xdr:col>
      <xdr:colOff>177800</xdr:colOff>
      <xdr:row>39</xdr:row>
      <xdr:rowOff>44450</xdr:rowOff>
    </xdr:to>
    <xdr:cxnSp macro="">
      <xdr:nvCxnSpPr>
        <xdr:cNvPr id="743" name="直線コネクタ 742"/>
        <xdr:cNvCxnSpPr/>
      </xdr:nvCxnSpPr>
      <xdr:spPr>
        <a:xfrm>
          <a:off x="20434300" y="659003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147688</xdr:rowOff>
    </xdr:from>
    <xdr:to>
      <xdr:col>112</xdr:col>
      <xdr:colOff>38100</xdr:colOff>
      <xdr:row>38</xdr:row>
      <xdr:rowOff>77839</xdr:rowOff>
    </xdr:to>
    <xdr:sp macro="" textlink="">
      <xdr:nvSpPr>
        <xdr:cNvPr id="744" name="フローチャート: 判断 743"/>
        <xdr:cNvSpPr/>
      </xdr:nvSpPr>
      <xdr:spPr>
        <a:xfrm>
          <a:off x="21272500" y="64913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94365</xdr:rowOff>
    </xdr:from>
    <xdr:ext cx="469744" cy="259045"/>
    <xdr:sp macro="" textlink="">
      <xdr:nvSpPr>
        <xdr:cNvPr id="745" name="テキスト ボックス 744"/>
        <xdr:cNvSpPr txBox="1"/>
      </xdr:nvSpPr>
      <xdr:spPr>
        <a:xfrm>
          <a:off x="21088428" y="626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74930</xdr:rowOff>
    </xdr:from>
    <xdr:to>
      <xdr:col>107</xdr:col>
      <xdr:colOff>50800</xdr:colOff>
      <xdr:row>39</xdr:row>
      <xdr:rowOff>44450</xdr:rowOff>
    </xdr:to>
    <xdr:cxnSp macro="">
      <xdr:nvCxnSpPr>
        <xdr:cNvPr id="746" name="直線コネクタ 745"/>
        <xdr:cNvCxnSpPr/>
      </xdr:nvCxnSpPr>
      <xdr:spPr>
        <a:xfrm flipV="1">
          <a:off x="19545300" y="659003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19748</xdr:rowOff>
    </xdr:from>
    <xdr:to>
      <xdr:col>107</xdr:col>
      <xdr:colOff>101600</xdr:colOff>
      <xdr:row>38</xdr:row>
      <xdr:rowOff>121348</xdr:rowOff>
    </xdr:to>
    <xdr:sp macro="" textlink="">
      <xdr:nvSpPr>
        <xdr:cNvPr id="747" name="フローチャート: 判断 746"/>
        <xdr:cNvSpPr/>
      </xdr:nvSpPr>
      <xdr:spPr>
        <a:xfrm>
          <a:off x="20383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137875</xdr:rowOff>
    </xdr:from>
    <xdr:ext cx="469744" cy="259045"/>
    <xdr:sp macro="" textlink="">
      <xdr:nvSpPr>
        <xdr:cNvPr id="748" name="テキスト ボックス 747"/>
        <xdr:cNvSpPr txBox="1"/>
      </xdr:nvSpPr>
      <xdr:spPr>
        <a:xfrm>
          <a:off x="20199428" y="631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29845</xdr:rowOff>
    </xdr:from>
    <xdr:to>
      <xdr:col>102</xdr:col>
      <xdr:colOff>165100</xdr:colOff>
      <xdr:row>38</xdr:row>
      <xdr:rowOff>131445</xdr:rowOff>
    </xdr:to>
    <xdr:sp macro="" textlink="">
      <xdr:nvSpPr>
        <xdr:cNvPr id="750" name="フローチャート: 判断 749"/>
        <xdr:cNvSpPr/>
      </xdr:nvSpPr>
      <xdr:spPr>
        <a:xfrm>
          <a:off x="19494500" y="654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147972</xdr:rowOff>
    </xdr:from>
    <xdr:ext cx="469744" cy="259045"/>
    <xdr:sp macro="" textlink="">
      <xdr:nvSpPr>
        <xdr:cNvPr id="751" name="テキスト ボックス 750"/>
        <xdr:cNvSpPr txBox="1"/>
      </xdr:nvSpPr>
      <xdr:spPr>
        <a:xfrm>
          <a:off x="19310428" y="632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49200</xdr:rowOff>
    </xdr:from>
    <xdr:to>
      <xdr:col>98</xdr:col>
      <xdr:colOff>38100</xdr:colOff>
      <xdr:row>38</xdr:row>
      <xdr:rowOff>150800</xdr:rowOff>
    </xdr:to>
    <xdr:sp macro="" textlink="">
      <xdr:nvSpPr>
        <xdr:cNvPr id="752" name="フローチャート: 判断 751"/>
        <xdr:cNvSpPr/>
      </xdr:nvSpPr>
      <xdr:spPr>
        <a:xfrm>
          <a:off x="186055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167327</xdr:rowOff>
    </xdr:from>
    <xdr:ext cx="469744" cy="259045"/>
    <xdr:sp macro="" textlink="">
      <xdr:nvSpPr>
        <xdr:cNvPr id="753" name="テキスト ボックス 752"/>
        <xdr:cNvSpPr txBox="1"/>
      </xdr:nvSpPr>
      <xdr:spPr>
        <a:xfrm>
          <a:off x="18421428" y="63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24130</xdr:rowOff>
    </xdr:from>
    <xdr:to>
      <xdr:col>107</xdr:col>
      <xdr:colOff>101600</xdr:colOff>
      <xdr:row>38</xdr:row>
      <xdr:rowOff>125730</xdr:rowOff>
    </xdr:to>
    <xdr:sp macro="" textlink="">
      <xdr:nvSpPr>
        <xdr:cNvPr id="763" name="楕円 762"/>
        <xdr:cNvSpPr/>
      </xdr:nvSpPr>
      <xdr:spPr>
        <a:xfrm>
          <a:off x="20383500" y="653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116857</xdr:rowOff>
    </xdr:from>
    <xdr:ext cx="469744" cy="259045"/>
    <xdr:sp macro="" textlink="">
      <xdr:nvSpPr>
        <xdr:cNvPr id="764" name="テキスト ボックス 763"/>
        <xdr:cNvSpPr txBox="1"/>
      </xdr:nvSpPr>
      <xdr:spPr>
        <a:xfrm>
          <a:off x="20199428" y="663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9" name="直線コネクタ 77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0" name="テキスト ボックス 77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1" name="直線コネクタ 78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2" name="テキスト ボックス 78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3" name="直線コネクタ 78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4" name="テキスト ボックス 78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5" name="直線コネクタ 78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6" name="テキスト ボックス 78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7" name="直線コネクタ 78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8" name="テキスト ボックス 78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9" name="直線コネクタ 78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0" name="テキスト ボックス 789"/>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2" name="テキスト ボックス 79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33989</xdr:rowOff>
    </xdr:from>
    <xdr:to>
      <xdr:col>116</xdr:col>
      <xdr:colOff>62864</xdr:colOff>
      <xdr:row>59</xdr:row>
      <xdr:rowOff>98878</xdr:rowOff>
    </xdr:to>
    <xdr:cxnSp macro="">
      <xdr:nvCxnSpPr>
        <xdr:cNvPr id="794" name="直線コネクタ 793"/>
        <xdr:cNvCxnSpPr/>
      </xdr:nvCxnSpPr>
      <xdr:spPr>
        <a:xfrm flipV="1">
          <a:off x="22159595" y="8606489"/>
          <a:ext cx="1269" cy="160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6" name="直線コネクタ 79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152116</xdr:rowOff>
    </xdr:from>
    <xdr:ext cx="534377" cy="259045"/>
    <xdr:sp macro="" textlink="">
      <xdr:nvSpPr>
        <xdr:cNvPr id="797" name="貸付金最大値テキスト"/>
        <xdr:cNvSpPr txBox="1"/>
      </xdr:nvSpPr>
      <xdr:spPr>
        <a:xfrm>
          <a:off x="22212300" y="83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33989</xdr:rowOff>
    </xdr:from>
    <xdr:to>
      <xdr:col>116</xdr:col>
      <xdr:colOff>152400</xdr:colOff>
      <xdr:row>50</xdr:row>
      <xdr:rowOff>33989</xdr:rowOff>
    </xdr:to>
    <xdr:cxnSp macro="">
      <xdr:nvCxnSpPr>
        <xdr:cNvPr id="798" name="直線コネクタ 797"/>
        <xdr:cNvCxnSpPr/>
      </xdr:nvCxnSpPr>
      <xdr:spPr>
        <a:xfrm>
          <a:off x="22072600" y="860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28421</xdr:rowOff>
    </xdr:from>
    <xdr:to>
      <xdr:col>116</xdr:col>
      <xdr:colOff>63500</xdr:colOff>
      <xdr:row>58</xdr:row>
      <xdr:rowOff>35834</xdr:rowOff>
    </xdr:to>
    <xdr:cxnSp macro="">
      <xdr:nvCxnSpPr>
        <xdr:cNvPr id="799" name="直線コネクタ 798"/>
        <xdr:cNvCxnSpPr/>
      </xdr:nvCxnSpPr>
      <xdr:spPr>
        <a:xfrm flipV="1">
          <a:off x="21323300" y="9972521"/>
          <a:ext cx="838200" cy="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71686</xdr:rowOff>
    </xdr:from>
    <xdr:ext cx="469744" cy="259045"/>
    <xdr:sp macro="" textlink="">
      <xdr:nvSpPr>
        <xdr:cNvPr id="800" name="貸付金平均値テキスト"/>
        <xdr:cNvSpPr txBox="1"/>
      </xdr:nvSpPr>
      <xdr:spPr>
        <a:xfrm>
          <a:off x="22212300" y="100157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93259</xdr:rowOff>
    </xdr:from>
    <xdr:to>
      <xdr:col>116</xdr:col>
      <xdr:colOff>114300</xdr:colOff>
      <xdr:row>59</xdr:row>
      <xdr:rowOff>23409</xdr:rowOff>
    </xdr:to>
    <xdr:sp macro="" textlink="">
      <xdr:nvSpPr>
        <xdr:cNvPr id="801" name="フローチャート: 判断 800"/>
        <xdr:cNvSpPr/>
      </xdr:nvSpPr>
      <xdr:spPr>
        <a:xfrm>
          <a:off x="22110700" y="1003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35834</xdr:rowOff>
    </xdr:from>
    <xdr:to>
      <xdr:col>111</xdr:col>
      <xdr:colOff>177800</xdr:colOff>
      <xdr:row>58</xdr:row>
      <xdr:rowOff>40781</xdr:rowOff>
    </xdr:to>
    <xdr:cxnSp macro="">
      <xdr:nvCxnSpPr>
        <xdr:cNvPr id="802" name="直線コネクタ 801"/>
        <xdr:cNvCxnSpPr/>
      </xdr:nvCxnSpPr>
      <xdr:spPr>
        <a:xfrm flipV="1">
          <a:off x="20434300" y="9979934"/>
          <a:ext cx="889000" cy="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129248</xdr:rowOff>
    </xdr:from>
    <xdr:to>
      <xdr:col>112</xdr:col>
      <xdr:colOff>38100</xdr:colOff>
      <xdr:row>59</xdr:row>
      <xdr:rowOff>59398</xdr:rowOff>
    </xdr:to>
    <xdr:sp macro="" textlink="">
      <xdr:nvSpPr>
        <xdr:cNvPr id="803" name="フローチャート: 判断 802"/>
        <xdr:cNvSpPr/>
      </xdr:nvSpPr>
      <xdr:spPr>
        <a:xfrm>
          <a:off x="212725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50525</xdr:rowOff>
    </xdr:from>
    <xdr:ext cx="469744" cy="259045"/>
    <xdr:sp macro="" textlink="">
      <xdr:nvSpPr>
        <xdr:cNvPr id="804" name="テキスト ボックス 803"/>
        <xdr:cNvSpPr txBox="1"/>
      </xdr:nvSpPr>
      <xdr:spPr>
        <a:xfrm>
          <a:off x="21088428" y="10166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40781</xdr:rowOff>
    </xdr:from>
    <xdr:to>
      <xdr:col>107</xdr:col>
      <xdr:colOff>50800</xdr:colOff>
      <xdr:row>58</xdr:row>
      <xdr:rowOff>44896</xdr:rowOff>
    </xdr:to>
    <xdr:cxnSp macro="">
      <xdr:nvCxnSpPr>
        <xdr:cNvPr id="805" name="直線コネクタ 804"/>
        <xdr:cNvCxnSpPr/>
      </xdr:nvCxnSpPr>
      <xdr:spPr>
        <a:xfrm flipV="1">
          <a:off x="19545300" y="9984881"/>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126521</xdr:rowOff>
    </xdr:from>
    <xdr:to>
      <xdr:col>107</xdr:col>
      <xdr:colOff>101600</xdr:colOff>
      <xdr:row>59</xdr:row>
      <xdr:rowOff>56671</xdr:rowOff>
    </xdr:to>
    <xdr:sp macro="" textlink="">
      <xdr:nvSpPr>
        <xdr:cNvPr id="806" name="フローチャート: 判断 805"/>
        <xdr:cNvSpPr/>
      </xdr:nvSpPr>
      <xdr:spPr>
        <a:xfrm>
          <a:off x="20383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47798</xdr:rowOff>
    </xdr:from>
    <xdr:ext cx="469744" cy="259045"/>
    <xdr:sp macro="" textlink="">
      <xdr:nvSpPr>
        <xdr:cNvPr id="807" name="テキスト ボックス 806"/>
        <xdr:cNvSpPr txBox="1"/>
      </xdr:nvSpPr>
      <xdr:spPr>
        <a:xfrm>
          <a:off x="20199428" y="1016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44896</xdr:rowOff>
    </xdr:from>
    <xdr:to>
      <xdr:col>102</xdr:col>
      <xdr:colOff>114300</xdr:colOff>
      <xdr:row>58</xdr:row>
      <xdr:rowOff>68034</xdr:rowOff>
    </xdr:to>
    <xdr:cxnSp macro="">
      <xdr:nvCxnSpPr>
        <xdr:cNvPr id="808" name="直線コネクタ 807"/>
        <xdr:cNvCxnSpPr/>
      </xdr:nvCxnSpPr>
      <xdr:spPr>
        <a:xfrm flipV="1">
          <a:off x="18656300" y="9988996"/>
          <a:ext cx="889000" cy="2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140629</xdr:rowOff>
    </xdr:from>
    <xdr:to>
      <xdr:col>102</xdr:col>
      <xdr:colOff>165100</xdr:colOff>
      <xdr:row>59</xdr:row>
      <xdr:rowOff>70779</xdr:rowOff>
    </xdr:to>
    <xdr:sp macro="" textlink="">
      <xdr:nvSpPr>
        <xdr:cNvPr id="809" name="フローチャート: 判断 808"/>
        <xdr:cNvSpPr/>
      </xdr:nvSpPr>
      <xdr:spPr>
        <a:xfrm>
          <a:off x="19494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61906</xdr:rowOff>
    </xdr:from>
    <xdr:ext cx="469744" cy="259045"/>
    <xdr:sp macro="" textlink="">
      <xdr:nvSpPr>
        <xdr:cNvPr id="810" name="テキスト ボックス 809"/>
        <xdr:cNvSpPr txBox="1"/>
      </xdr:nvSpPr>
      <xdr:spPr>
        <a:xfrm>
          <a:off x="19310428" y="10177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112217</xdr:rowOff>
    </xdr:from>
    <xdr:to>
      <xdr:col>98</xdr:col>
      <xdr:colOff>38100</xdr:colOff>
      <xdr:row>59</xdr:row>
      <xdr:rowOff>42367</xdr:rowOff>
    </xdr:to>
    <xdr:sp macro="" textlink="">
      <xdr:nvSpPr>
        <xdr:cNvPr id="811" name="フローチャート: 判断 810"/>
        <xdr:cNvSpPr/>
      </xdr:nvSpPr>
      <xdr:spPr>
        <a:xfrm>
          <a:off x="18605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33494</xdr:rowOff>
    </xdr:from>
    <xdr:ext cx="469744" cy="259045"/>
    <xdr:sp macro="" textlink="">
      <xdr:nvSpPr>
        <xdr:cNvPr id="812" name="テキスト ボックス 811"/>
        <xdr:cNvSpPr txBox="1"/>
      </xdr:nvSpPr>
      <xdr:spPr>
        <a:xfrm>
          <a:off x="18421428" y="1014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149071</xdr:rowOff>
    </xdr:from>
    <xdr:to>
      <xdr:col>116</xdr:col>
      <xdr:colOff>114300</xdr:colOff>
      <xdr:row>58</xdr:row>
      <xdr:rowOff>79221</xdr:rowOff>
    </xdr:to>
    <xdr:sp macro="" textlink="">
      <xdr:nvSpPr>
        <xdr:cNvPr id="818" name="楕円 817"/>
        <xdr:cNvSpPr/>
      </xdr:nvSpPr>
      <xdr:spPr>
        <a:xfrm>
          <a:off x="22110700" y="992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498</xdr:rowOff>
    </xdr:from>
    <xdr:ext cx="534377" cy="259045"/>
    <xdr:sp macro="" textlink="">
      <xdr:nvSpPr>
        <xdr:cNvPr id="819" name="貸付金該当値テキスト"/>
        <xdr:cNvSpPr txBox="1"/>
      </xdr:nvSpPr>
      <xdr:spPr>
        <a:xfrm>
          <a:off x="22212300" y="977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156484</xdr:rowOff>
    </xdr:from>
    <xdr:to>
      <xdr:col>112</xdr:col>
      <xdr:colOff>38100</xdr:colOff>
      <xdr:row>58</xdr:row>
      <xdr:rowOff>86634</xdr:rowOff>
    </xdr:to>
    <xdr:sp macro="" textlink="">
      <xdr:nvSpPr>
        <xdr:cNvPr id="820" name="楕円 819"/>
        <xdr:cNvSpPr/>
      </xdr:nvSpPr>
      <xdr:spPr>
        <a:xfrm>
          <a:off x="21272500" y="992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103161</xdr:rowOff>
    </xdr:from>
    <xdr:ext cx="534377" cy="259045"/>
    <xdr:sp macro="" textlink="">
      <xdr:nvSpPr>
        <xdr:cNvPr id="821" name="テキスト ボックス 820"/>
        <xdr:cNvSpPr txBox="1"/>
      </xdr:nvSpPr>
      <xdr:spPr>
        <a:xfrm>
          <a:off x="21056111" y="970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161431</xdr:rowOff>
    </xdr:from>
    <xdr:to>
      <xdr:col>107</xdr:col>
      <xdr:colOff>101600</xdr:colOff>
      <xdr:row>58</xdr:row>
      <xdr:rowOff>91581</xdr:rowOff>
    </xdr:to>
    <xdr:sp macro="" textlink="">
      <xdr:nvSpPr>
        <xdr:cNvPr id="822" name="楕円 821"/>
        <xdr:cNvSpPr/>
      </xdr:nvSpPr>
      <xdr:spPr>
        <a:xfrm>
          <a:off x="20383500" y="993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108108</xdr:rowOff>
    </xdr:from>
    <xdr:ext cx="534377" cy="259045"/>
    <xdr:sp macro="" textlink="">
      <xdr:nvSpPr>
        <xdr:cNvPr id="823" name="テキスト ボックス 822"/>
        <xdr:cNvSpPr txBox="1"/>
      </xdr:nvSpPr>
      <xdr:spPr>
        <a:xfrm>
          <a:off x="20167111" y="970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165546</xdr:rowOff>
    </xdr:from>
    <xdr:to>
      <xdr:col>102</xdr:col>
      <xdr:colOff>165100</xdr:colOff>
      <xdr:row>58</xdr:row>
      <xdr:rowOff>95696</xdr:rowOff>
    </xdr:to>
    <xdr:sp macro="" textlink="">
      <xdr:nvSpPr>
        <xdr:cNvPr id="824" name="楕円 823"/>
        <xdr:cNvSpPr/>
      </xdr:nvSpPr>
      <xdr:spPr>
        <a:xfrm>
          <a:off x="19494500" y="993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112223</xdr:rowOff>
    </xdr:from>
    <xdr:ext cx="534377" cy="259045"/>
    <xdr:sp macro="" textlink="">
      <xdr:nvSpPr>
        <xdr:cNvPr id="825" name="テキスト ボックス 824"/>
        <xdr:cNvSpPr txBox="1"/>
      </xdr:nvSpPr>
      <xdr:spPr>
        <a:xfrm>
          <a:off x="19278111" y="97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17234</xdr:rowOff>
    </xdr:from>
    <xdr:to>
      <xdr:col>98</xdr:col>
      <xdr:colOff>38100</xdr:colOff>
      <xdr:row>58</xdr:row>
      <xdr:rowOff>118834</xdr:rowOff>
    </xdr:to>
    <xdr:sp macro="" textlink="">
      <xdr:nvSpPr>
        <xdr:cNvPr id="826" name="楕円 825"/>
        <xdr:cNvSpPr/>
      </xdr:nvSpPr>
      <xdr:spPr>
        <a:xfrm>
          <a:off x="18605500" y="996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135361</xdr:rowOff>
    </xdr:from>
    <xdr:ext cx="534377" cy="259045"/>
    <xdr:sp macro="" textlink="">
      <xdr:nvSpPr>
        <xdr:cNvPr id="827" name="テキスト ボックス 826"/>
        <xdr:cNvSpPr txBox="1"/>
      </xdr:nvSpPr>
      <xdr:spPr>
        <a:xfrm>
          <a:off x="18389111" y="973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6" name="テキスト ボックス 84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143129</xdr:rowOff>
    </xdr:from>
    <xdr:to>
      <xdr:col>116</xdr:col>
      <xdr:colOff>62864</xdr:colOff>
      <xdr:row>79</xdr:row>
      <xdr:rowOff>110503</xdr:rowOff>
    </xdr:to>
    <xdr:cxnSp macro="">
      <xdr:nvCxnSpPr>
        <xdr:cNvPr id="852" name="直線コネクタ 851"/>
        <xdr:cNvCxnSpPr/>
      </xdr:nvCxnSpPr>
      <xdr:spPr>
        <a:xfrm flipV="1">
          <a:off x="22159595" y="12144629"/>
          <a:ext cx="1269" cy="1510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114330</xdr:rowOff>
    </xdr:from>
    <xdr:ext cx="534377" cy="259045"/>
    <xdr:sp macro="" textlink="">
      <xdr:nvSpPr>
        <xdr:cNvPr id="853" name="繰出金最小値テキスト"/>
        <xdr:cNvSpPr txBox="1"/>
      </xdr:nvSpPr>
      <xdr:spPr>
        <a:xfrm>
          <a:off x="22212300" y="136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110503</xdr:rowOff>
    </xdr:from>
    <xdr:to>
      <xdr:col>116</xdr:col>
      <xdr:colOff>152400</xdr:colOff>
      <xdr:row>79</xdr:row>
      <xdr:rowOff>110503</xdr:rowOff>
    </xdr:to>
    <xdr:cxnSp macro="">
      <xdr:nvCxnSpPr>
        <xdr:cNvPr id="854" name="直線コネクタ 853"/>
        <xdr:cNvCxnSpPr/>
      </xdr:nvCxnSpPr>
      <xdr:spPr>
        <a:xfrm>
          <a:off x="22072600" y="136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89806</xdr:rowOff>
    </xdr:from>
    <xdr:ext cx="599010" cy="259045"/>
    <xdr:sp macro="" textlink="">
      <xdr:nvSpPr>
        <xdr:cNvPr id="855" name="繰出金最大値テキスト"/>
        <xdr:cNvSpPr txBox="1"/>
      </xdr:nvSpPr>
      <xdr:spPr>
        <a:xfrm>
          <a:off x="22212300" y="1191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143129</xdr:rowOff>
    </xdr:from>
    <xdr:to>
      <xdr:col>116</xdr:col>
      <xdr:colOff>152400</xdr:colOff>
      <xdr:row>70</xdr:row>
      <xdr:rowOff>143129</xdr:rowOff>
    </xdr:to>
    <xdr:cxnSp macro="">
      <xdr:nvCxnSpPr>
        <xdr:cNvPr id="856" name="直線コネクタ 855"/>
        <xdr:cNvCxnSpPr/>
      </xdr:nvCxnSpPr>
      <xdr:spPr>
        <a:xfrm>
          <a:off x="22072600" y="1214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17628</xdr:rowOff>
    </xdr:from>
    <xdr:to>
      <xdr:col>116</xdr:col>
      <xdr:colOff>63500</xdr:colOff>
      <xdr:row>73</xdr:row>
      <xdr:rowOff>134341</xdr:rowOff>
    </xdr:to>
    <xdr:cxnSp macro="">
      <xdr:nvCxnSpPr>
        <xdr:cNvPr id="857" name="直線コネクタ 856"/>
        <xdr:cNvCxnSpPr/>
      </xdr:nvCxnSpPr>
      <xdr:spPr>
        <a:xfrm>
          <a:off x="21323300" y="12362028"/>
          <a:ext cx="838200" cy="28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154627</xdr:rowOff>
    </xdr:from>
    <xdr:ext cx="534377" cy="259045"/>
    <xdr:sp macro="" textlink="">
      <xdr:nvSpPr>
        <xdr:cNvPr id="858" name="繰出金平均値テキスト"/>
        <xdr:cNvSpPr txBox="1"/>
      </xdr:nvSpPr>
      <xdr:spPr>
        <a:xfrm>
          <a:off x="22212300" y="12841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4750</xdr:rowOff>
    </xdr:from>
    <xdr:to>
      <xdr:col>116</xdr:col>
      <xdr:colOff>114300</xdr:colOff>
      <xdr:row>75</xdr:row>
      <xdr:rowOff>106350</xdr:rowOff>
    </xdr:to>
    <xdr:sp macro="" textlink="">
      <xdr:nvSpPr>
        <xdr:cNvPr id="859" name="フローチャート: 判断 858"/>
        <xdr:cNvSpPr/>
      </xdr:nvSpPr>
      <xdr:spPr>
        <a:xfrm>
          <a:off x="22110700" y="128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17628</xdr:rowOff>
    </xdr:from>
    <xdr:to>
      <xdr:col>111</xdr:col>
      <xdr:colOff>177800</xdr:colOff>
      <xdr:row>73</xdr:row>
      <xdr:rowOff>100457</xdr:rowOff>
    </xdr:to>
    <xdr:cxnSp macro="">
      <xdr:nvCxnSpPr>
        <xdr:cNvPr id="860" name="直線コネクタ 859"/>
        <xdr:cNvCxnSpPr/>
      </xdr:nvCxnSpPr>
      <xdr:spPr>
        <a:xfrm flipV="1">
          <a:off x="20434300" y="12362028"/>
          <a:ext cx="889000" cy="25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34887</xdr:rowOff>
    </xdr:from>
    <xdr:to>
      <xdr:col>112</xdr:col>
      <xdr:colOff>38100</xdr:colOff>
      <xdr:row>75</xdr:row>
      <xdr:rowOff>136487</xdr:rowOff>
    </xdr:to>
    <xdr:sp macro="" textlink="">
      <xdr:nvSpPr>
        <xdr:cNvPr id="861" name="フローチャート: 判断 860"/>
        <xdr:cNvSpPr/>
      </xdr:nvSpPr>
      <xdr:spPr>
        <a:xfrm>
          <a:off x="212725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127613</xdr:rowOff>
    </xdr:from>
    <xdr:ext cx="534377" cy="259045"/>
    <xdr:sp macro="" textlink="">
      <xdr:nvSpPr>
        <xdr:cNvPr id="862" name="テキスト ボックス 861"/>
        <xdr:cNvSpPr txBox="1"/>
      </xdr:nvSpPr>
      <xdr:spPr>
        <a:xfrm>
          <a:off x="21056111" y="1298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100457</xdr:rowOff>
    </xdr:from>
    <xdr:to>
      <xdr:col>107</xdr:col>
      <xdr:colOff>50800</xdr:colOff>
      <xdr:row>74</xdr:row>
      <xdr:rowOff>128536</xdr:rowOff>
    </xdr:to>
    <xdr:cxnSp macro="">
      <xdr:nvCxnSpPr>
        <xdr:cNvPr id="863" name="直線コネクタ 862"/>
        <xdr:cNvCxnSpPr/>
      </xdr:nvCxnSpPr>
      <xdr:spPr>
        <a:xfrm flipV="1">
          <a:off x="19545300" y="12616307"/>
          <a:ext cx="889000" cy="19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74511</xdr:rowOff>
    </xdr:from>
    <xdr:to>
      <xdr:col>107</xdr:col>
      <xdr:colOff>101600</xdr:colOff>
      <xdr:row>76</xdr:row>
      <xdr:rowOff>4660</xdr:rowOff>
    </xdr:to>
    <xdr:sp macro="" textlink="">
      <xdr:nvSpPr>
        <xdr:cNvPr id="864" name="フローチャート: 判断 863"/>
        <xdr:cNvSpPr/>
      </xdr:nvSpPr>
      <xdr:spPr>
        <a:xfrm>
          <a:off x="20383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167237</xdr:rowOff>
    </xdr:from>
    <xdr:ext cx="534377" cy="259045"/>
    <xdr:sp macro="" textlink="">
      <xdr:nvSpPr>
        <xdr:cNvPr id="865" name="テキスト ボックス 864"/>
        <xdr:cNvSpPr txBox="1"/>
      </xdr:nvSpPr>
      <xdr:spPr>
        <a:xfrm>
          <a:off x="20167111" y="1302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128536</xdr:rowOff>
    </xdr:from>
    <xdr:to>
      <xdr:col>102</xdr:col>
      <xdr:colOff>114300</xdr:colOff>
      <xdr:row>75</xdr:row>
      <xdr:rowOff>32169</xdr:rowOff>
    </xdr:to>
    <xdr:cxnSp macro="">
      <xdr:nvCxnSpPr>
        <xdr:cNvPr id="866" name="直線コネクタ 865"/>
        <xdr:cNvCxnSpPr/>
      </xdr:nvCxnSpPr>
      <xdr:spPr>
        <a:xfrm flipV="1">
          <a:off x="18656300" y="12815836"/>
          <a:ext cx="889000" cy="7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40805</xdr:rowOff>
    </xdr:from>
    <xdr:to>
      <xdr:col>102</xdr:col>
      <xdr:colOff>165100</xdr:colOff>
      <xdr:row>75</xdr:row>
      <xdr:rowOff>142405</xdr:rowOff>
    </xdr:to>
    <xdr:sp macro="" textlink="">
      <xdr:nvSpPr>
        <xdr:cNvPr id="867" name="フローチャート: 判断 866"/>
        <xdr:cNvSpPr/>
      </xdr:nvSpPr>
      <xdr:spPr>
        <a:xfrm>
          <a:off x="19494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133532</xdr:rowOff>
    </xdr:from>
    <xdr:ext cx="534377" cy="259045"/>
    <xdr:sp macro="" textlink="">
      <xdr:nvSpPr>
        <xdr:cNvPr id="868" name="テキスト ボックス 867"/>
        <xdr:cNvSpPr txBox="1"/>
      </xdr:nvSpPr>
      <xdr:spPr>
        <a:xfrm>
          <a:off x="19278111" y="1299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38709</xdr:rowOff>
    </xdr:from>
    <xdr:to>
      <xdr:col>98</xdr:col>
      <xdr:colOff>38100</xdr:colOff>
      <xdr:row>75</xdr:row>
      <xdr:rowOff>140309</xdr:rowOff>
    </xdr:to>
    <xdr:sp macro="" textlink="">
      <xdr:nvSpPr>
        <xdr:cNvPr id="869" name="フローチャート: 判断 868"/>
        <xdr:cNvSpPr/>
      </xdr:nvSpPr>
      <xdr:spPr>
        <a:xfrm>
          <a:off x="18605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131436</xdr:rowOff>
    </xdr:from>
    <xdr:ext cx="534377" cy="259045"/>
    <xdr:sp macro="" textlink="">
      <xdr:nvSpPr>
        <xdr:cNvPr id="870" name="テキスト ボックス 869"/>
        <xdr:cNvSpPr txBox="1"/>
      </xdr:nvSpPr>
      <xdr:spPr>
        <a:xfrm>
          <a:off x="18389111" y="1299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83541</xdr:rowOff>
    </xdr:from>
    <xdr:to>
      <xdr:col>116</xdr:col>
      <xdr:colOff>114300</xdr:colOff>
      <xdr:row>74</xdr:row>
      <xdr:rowOff>13691</xdr:rowOff>
    </xdr:to>
    <xdr:sp macro="" textlink="">
      <xdr:nvSpPr>
        <xdr:cNvPr id="876" name="楕円 875"/>
        <xdr:cNvSpPr/>
      </xdr:nvSpPr>
      <xdr:spPr>
        <a:xfrm>
          <a:off x="22110700" y="1259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106418</xdr:rowOff>
    </xdr:from>
    <xdr:ext cx="599010" cy="259045"/>
    <xdr:sp macro="" textlink="">
      <xdr:nvSpPr>
        <xdr:cNvPr id="877" name="繰出金該当値テキスト"/>
        <xdr:cNvSpPr txBox="1"/>
      </xdr:nvSpPr>
      <xdr:spPr>
        <a:xfrm>
          <a:off x="22212300" y="12450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138278</xdr:rowOff>
    </xdr:from>
    <xdr:to>
      <xdr:col>112</xdr:col>
      <xdr:colOff>38100</xdr:colOff>
      <xdr:row>72</xdr:row>
      <xdr:rowOff>68428</xdr:rowOff>
    </xdr:to>
    <xdr:sp macro="" textlink="">
      <xdr:nvSpPr>
        <xdr:cNvPr id="878" name="楕円 877"/>
        <xdr:cNvSpPr/>
      </xdr:nvSpPr>
      <xdr:spPr>
        <a:xfrm>
          <a:off x="21272500" y="1231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70</xdr:row>
      <xdr:rowOff>84955</xdr:rowOff>
    </xdr:from>
    <xdr:ext cx="599010" cy="259045"/>
    <xdr:sp macro="" textlink="">
      <xdr:nvSpPr>
        <xdr:cNvPr id="879" name="テキスト ボックス 878"/>
        <xdr:cNvSpPr txBox="1"/>
      </xdr:nvSpPr>
      <xdr:spPr>
        <a:xfrm>
          <a:off x="21023795" y="12086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49657</xdr:rowOff>
    </xdr:from>
    <xdr:to>
      <xdr:col>107</xdr:col>
      <xdr:colOff>101600</xdr:colOff>
      <xdr:row>73</xdr:row>
      <xdr:rowOff>151257</xdr:rowOff>
    </xdr:to>
    <xdr:sp macro="" textlink="">
      <xdr:nvSpPr>
        <xdr:cNvPr id="880" name="楕円 879"/>
        <xdr:cNvSpPr/>
      </xdr:nvSpPr>
      <xdr:spPr>
        <a:xfrm>
          <a:off x="20383500" y="1256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71</xdr:row>
      <xdr:rowOff>167784</xdr:rowOff>
    </xdr:from>
    <xdr:ext cx="599010" cy="259045"/>
    <xdr:sp macro="" textlink="">
      <xdr:nvSpPr>
        <xdr:cNvPr id="881" name="テキスト ボックス 880"/>
        <xdr:cNvSpPr txBox="1"/>
      </xdr:nvSpPr>
      <xdr:spPr>
        <a:xfrm>
          <a:off x="20134795" y="12340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77736</xdr:rowOff>
    </xdr:from>
    <xdr:to>
      <xdr:col>102</xdr:col>
      <xdr:colOff>165100</xdr:colOff>
      <xdr:row>75</xdr:row>
      <xdr:rowOff>7886</xdr:rowOff>
    </xdr:to>
    <xdr:sp macro="" textlink="">
      <xdr:nvSpPr>
        <xdr:cNvPr id="882" name="楕円 881"/>
        <xdr:cNvSpPr/>
      </xdr:nvSpPr>
      <xdr:spPr>
        <a:xfrm>
          <a:off x="19494500" y="1276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24413</xdr:rowOff>
    </xdr:from>
    <xdr:ext cx="534377" cy="259045"/>
    <xdr:sp macro="" textlink="">
      <xdr:nvSpPr>
        <xdr:cNvPr id="883" name="テキスト ボックス 882"/>
        <xdr:cNvSpPr txBox="1"/>
      </xdr:nvSpPr>
      <xdr:spPr>
        <a:xfrm>
          <a:off x="19278111" y="1254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152819</xdr:rowOff>
    </xdr:from>
    <xdr:to>
      <xdr:col>98</xdr:col>
      <xdr:colOff>38100</xdr:colOff>
      <xdr:row>75</xdr:row>
      <xdr:rowOff>82969</xdr:rowOff>
    </xdr:to>
    <xdr:sp macro="" textlink="">
      <xdr:nvSpPr>
        <xdr:cNvPr id="884" name="楕円 883"/>
        <xdr:cNvSpPr/>
      </xdr:nvSpPr>
      <xdr:spPr>
        <a:xfrm>
          <a:off x="18605500" y="1284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99496</xdr:rowOff>
    </xdr:from>
    <xdr:ext cx="534377" cy="259045"/>
    <xdr:sp macro="" textlink="">
      <xdr:nvSpPr>
        <xdr:cNvPr id="885" name="テキスト ボックス 884"/>
        <xdr:cNvSpPr txBox="1"/>
      </xdr:nvSpPr>
      <xdr:spPr>
        <a:xfrm>
          <a:off x="18389111" y="1261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１，８１７，８３９円となっている。主な構成項目である物件費は、住民一人当たり３９１，４０３円となっており、地域消費活性化対策として実施した玄海町みんなで応援券発行事業、新型コロナウイルス感染症対策費及び保有施設の指定管理業務委託等により類似団体平均と比べて高い水準にある。普通建設事業費については住民一人当たり１７０，７７０円となっており、類似団体平均と比べて低い水準にある。　これは、大規模な施設更新工事である庁舎空調設備更新工事が令和元年度に完了したからである。また、積立金については、住民一人当たり４３２，２３４円となっており、ふるさと応援寄附金基金及び電源立地地域対策交付金基金により類似団体平均と比べて高い水準にある。また、補助費等の住民一人当たり３５７，９１０円と前年度２８０，５８１円から７７，３２９円増となっているが、これは導水管新設のための水道事業会計繰出金（建設改良費分）等が影響している。</a:t>
          </a:r>
        </a:p>
        <a:p>
          <a:r>
            <a:rPr kumimoji="1" lang="ja-JP" altLang="en-US" sz="1300">
              <a:latin typeface="ＭＳ Ｐゴシック" panose="020B0600070205080204" pitchFamily="50" charset="-128"/>
              <a:ea typeface="ＭＳ Ｐゴシック" panose="020B0600070205080204" pitchFamily="50" charset="-128"/>
            </a:rPr>
            <a:t>　本町独自及び単独の施策に係る経費により、総じて類似団体と比較し経費が高い傾向にある。今後も人口減少が見込まれる中、健全な財政運営を続けるためにも、事務事業の見直しや取捨選択、原子力関連歳入以外の財源確保が必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佐賀県玄海町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5,130
5,119
35.92
9,777,290
9,325,518
272,377
3,255,295
3,900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16002</xdr:rowOff>
    </xdr:from>
    <xdr:to>
      <xdr:col>24</xdr:col>
      <xdr:colOff>62865</xdr:colOff>
      <xdr:row>38</xdr:row>
      <xdr:rowOff>136906</xdr:rowOff>
    </xdr:to>
    <xdr:cxnSp macro="">
      <xdr:nvCxnSpPr>
        <xdr:cNvPr id="56" name="直線コネクタ 55"/>
        <xdr:cNvCxnSpPr/>
      </xdr:nvCxnSpPr>
      <xdr:spPr>
        <a:xfrm flipV="1">
          <a:off x="4633595" y="5330952"/>
          <a:ext cx="1270" cy="132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140733</xdr:rowOff>
    </xdr:from>
    <xdr:ext cx="469744" cy="259045"/>
    <xdr:sp macro="" textlink="">
      <xdr:nvSpPr>
        <xdr:cNvPr id="57" name="議会費最小値テキスト"/>
        <xdr:cNvSpPr txBox="1"/>
      </xdr:nvSpPr>
      <xdr:spPr>
        <a:xfrm>
          <a:off x="4686300" y="665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136906</xdr:rowOff>
    </xdr:from>
    <xdr:to>
      <xdr:col>24</xdr:col>
      <xdr:colOff>152400</xdr:colOff>
      <xdr:row>38</xdr:row>
      <xdr:rowOff>136906</xdr:rowOff>
    </xdr:to>
    <xdr:cxnSp macro="">
      <xdr:nvCxnSpPr>
        <xdr:cNvPr id="58" name="直線コネクタ 57"/>
        <xdr:cNvCxnSpPr/>
      </xdr:nvCxnSpPr>
      <xdr:spPr>
        <a:xfrm>
          <a:off x="4546600" y="665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134129</xdr:rowOff>
    </xdr:from>
    <xdr:ext cx="534377" cy="259045"/>
    <xdr:sp macro="" textlink="">
      <xdr:nvSpPr>
        <xdr:cNvPr id="59" name="議会費最大値テキスト"/>
        <xdr:cNvSpPr txBox="1"/>
      </xdr:nvSpPr>
      <xdr:spPr>
        <a:xfrm>
          <a:off x="4686300" y="510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16002</xdr:rowOff>
    </xdr:from>
    <xdr:to>
      <xdr:col>24</xdr:col>
      <xdr:colOff>152400</xdr:colOff>
      <xdr:row>31</xdr:row>
      <xdr:rowOff>16002</xdr:rowOff>
    </xdr:to>
    <xdr:cxnSp macro="">
      <xdr:nvCxnSpPr>
        <xdr:cNvPr id="60" name="直線コネクタ 59"/>
        <xdr:cNvCxnSpPr/>
      </xdr:nvCxnSpPr>
      <xdr:spPr>
        <a:xfrm>
          <a:off x="4546600" y="5330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16002</xdr:rowOff>
    </xdr:from>
    <xdr:to>
      <xdr:col>24</xdr:col>
      <xdr:colOff>63500</xdr:colOff>
      <xdr:row>32</xdr:row>
      <xdr:rowOff>169672</xdr:rowOff>
    </xdr:to>
    <xdr:cxnSp macro="">
      <xdr:nvCxnSpPr>
        <xdr:cNvPr id="61" name="直線コネクタ 60"/>
        <xdr:cNvCxnSpPr/>
      </xdr:nvCxnSpPr>
      <xdr:spPr>
        <a:xfrm flipV="1">
          <a:off x="3797300" y="5330952"/>
          <a:ext cx="838200" cy="32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97045</xdr:rowOff>
    </xdr:from>
    <xdr:ext cx="534377" cy="259045"/>
    <xdr:sp macro="" textlink="">
      <xdr:nvSpPr>
        <xdr:cNvPr id="62" name="議会費平均値テキスト"/>
        <xdr:cNvSpPr txBox="1"/>
      </xdr:nvSpPr>
      <xdr:spPr>
        <a:xfrm>
          <a:off x="4686300" y="6097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118618</xdr:rowOff>
    </xdr:from>
    <xdr:to>
      <xdr:col>24</xdr:col>
      <xdr:colOff>114300</xdr:colOff>
      <xdr:row>36</xdr:row>
      <xdr:rowOff>48768</xdr:rowOff>
    </xdr:to>
    <xdr:sp macro="" textlink="">
      <xdr:nvSpPr>
        <xdr:cNvPr id="63" name="フローチャート: 判断 62"/>
        <xdr:cNvSpPr/>
      </xdr:nvSpPr>
      <xdr:spPr>
        <a:xfrm>
          <a:off x="4584700" y="611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58293</xdr:rowOff>
    </xdr:from>
    <xdr:to>
      <xdr:col>19</xdr:col>
      <xdr:colOff>177800</xdr:colOff>
      <xdr:row>32</xdr:row>
      <xdr:rowOff>169672</xdr:rowOff>
    </xdr:to>
    <xdr:cxnSp macro="">
      <xdr:nvCxnSpPr>
        <xdr:cNvPr id="64" name="直線コネクタ 63"/>
        <xdr:cNvCxnSpPr/>
      </xdr:nvCxnSpPr>
      <xdr:spPr>
        <a:xfrm>
          <a:off x="2908300" y="5373243"/>
          <a:ext cx="889000" cy="28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149225</xdr:rowOff>
    </xdr:from>
    <xdr:to>
      <xdr:col>20</xdr:col>
      <xdr:colOff>38100</xdr:colOff>
      <xdr:row>36</xdr:row>
      <xdr:rowOff>79375</xdr:rowOff>
    </xdr:to>
    <xdr:sp macro="" textlink="">
      <xdr:nvSpPr>
        <xdr:cNvPr id="65" name="フローチャート: 判断 64"/>
        <xdr:cNvSpPr/>
      </xdr:nvSpPr>
      <xdr:spPr>
        <a:xfrm>
          <a:off x="3746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70502</xdr:rowOff>
    </xdr:from>
    <xdr:ext cx="534377" cy="259045"/>
    <xdr:sp macro="" textlink="">
      <xdr:nvSpPr>
        <xdr:cNvPr id="66" name="テキスト ボックス 65"/>
        <xdr:cNvSpPr txBox="1"/>
      </xdr:nvSpPr>
      <xdr:spPr>
        <a:xfrm>
          <a:off x="3530111" y="624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58293</xdr:rowOff>
    </xdr:from>
    <xdr:to>
      <xdr:col>15</xdr:col>
      <xdr:colOff>50800</xdr:colOff>
      <xdr:row>31</xdr:row>
      <xdr:rowOff>106172</xdr:rowOff>
    </xdr:to>
    <xdr:cxnSp macro="">
      <xdr:nvCxnSpPr>
        <xdr:cNvPr id="67" name="直線コネクタ 66"/>
        <xdr:cNvCxnSpPr/>
      </xdr:nvCxnSpPr>
      <xdr:spPr>
        <a:xfrm flipV="1">
          <a:off x="2019300" y="5373243"/>
          <a:ext cx="889000" cy="4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158750</xdr:rowOff>
    </xdr:from>
    <xdr:to>
      <xdr:col>15</xdr:col>
      <xdr:colOff>101600</xdr:colOff>
      <xdr:row>36</xdr:row>
      <xdr:rowOff>88900</xdr:rowOff>
    </xdr:to>
    <xdr:sp macro="" textlink="">
      <xdr:nvSpPr>
        <xdr:cNvPr id="68" name="フローチャート: 判断 67"/>
        <xdr:cNvSpPr/>
      </xdr:nvSpPr>
      <xdr:spPr>
        <a:xfrm>
          <a:off x="2857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80027</xdr:rowOff>
    </xdr:from>
    <xdr:ext cx="534377" cy="259045"/>
    <xdr:sp macro="" textlink="">
      <xdr:nvSpPr>
        <xdr:cNvPr id="69" name="テキスト ボックス 68"/>
        <xdr:cNvSpPr txBox="1"/>
      </xdr:nvSpPr>
      <xdr:spPr>
        <a:xfrm>
          <a:off x="2641111" y="625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1524</xdr:rowOff>
    </xdr:from>
    <xdr:to>
      <xdr:col>10</xdr:col>
      <xdr:colOff>114300</xdr:colOff>
      <xdr:row>31</xdr:row>
      <xdr:rowOff>106172</xdr:rowOff>
    </xdr:to>
    <xdr:cxnSp macro="">
      <xdr:nvCxnSpPr>
        <xdr:cNvPr id="70" name="直線コネクタ 69"/>
        <xdr:cNvCxnSpPr/>
      </xdr:nvCxnSpPr>
      <xdr:spPr>
        <a:xfrm>
          <a:off x="1130300" y="5316474"/>
          <a:ext cx="889000" cy="10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99060</xdr:rowOff>
    </xdr:from>
    <xdr:to>
      <xdr:col>10</xdr:col>
      <xdr:colOff>165100</xdr:colOff>
      <xdr:row>36</xdr:row>
      <xdr:rowOff>29210</xdr:rowOff>
    </xdr:to>
    <xdr:sp macro="" textlink="">
      <xdr:nvSpPr>
        <xdr:cNvPr id="71" name="フローチャート: 判断 70"/>
        <xdr:cNvSpPr/>
      </xdr:nvSpPr>
      <xdr:spPr>
        <a:xfrm>
          <a:off x="1968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20337</xdr:rowOff>
    </xdr:from>
    <xdr:ext cx="534377" cy="259045"/>
    <xdr:sp macro="" textlink="">
      <xdr:nvSpPr>
        <xdr:cNvPr id="72" name="テキスト ボックス 71"/>
        <xdr:cNvSpPr txBox="1"/>
      </xdr:nvSpPr>
      <xdr:spPr>
        <a:xfrm>
          <a:off x="1752111" y="619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107188</xdr:rowOff>
    </xdr:from>
    <xdr:to>
      <xdr:col>6</xdr:col>
      <xdr:colOff>38100</xdr:colOff>
      <xdr:row>36</xdr:row>
      <xdr:rowOff>37338</xdr:rowOff>
    </xdr:to>
    <xdr:sp macro="" textlink="">
      <xdr:nvSpPr>
        <xdr:cNvPr id="73" name="フローチャート: 判断 72"/>
        <xdr:cNvSpPr/>
      </xdr:nvSpPr>
      <xdr:spPr>
        <a:xfrm>
          <a:off x="1079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28465</xdr:rowOff>
    </xdr:from>
    <xdr:ext cx="534377" cy="259045"/>
    <xdr:sp macro="" textlink="">
      <xdr:nvSpPr>
        <xdr:cNvPr id="74" name="テキスト ボックス 73"/>
        <xdr:cNvSpPr txBox="1"/>
      </xdr:nvSpPr>
      <xdr:spPr>
        <a:xfrm>
          <a:off x="863111" y="62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136652</xdr:rowOff>
    </xdr:from>
    <xdr:to>
      <xdr:col>24</xdr:col>
      <xdr:colOff>114300</xdr:colOff>
      <xdr:row>31</xdr:row>
      <xdr:rowOff>66802</xdr:rowOff>
    </xdr:to>
    <xdr:sp macro="" textlink="">
      <xdr:nvSpPr>
        <xdr:cNvPr id="80" name="楕円 79"/>
        <xdr:cNvSpPr/>
      </xdr:nvSpPr>
      <xdr:spPr>
        <a:xfrm>
          <a:off x="4584700" y="528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89679</xdr:rowOff>
    </xdr:from>
    <xdr:ext cx="534377" cy="259045"/>
    <xdr:sp macro="" textlink="">
      <xdr:nvSpPr>
        <xdr:cNvPr id="81" name="議会費該当値テキスト"/>
        <xdr:cNvSpPr txBox="1"/>
      </xdr:nvSpPr>
      <xdr:spPr>
        <a:xfrm>
          <a:off x="4686300" y="523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118872</xdr:rowOff>
    </xdr:from>
    <xdr:to>
      <xdr:col>20</xdr:col>
      <xdr:colOff>38100</xdr:colOff>
      <xdr:row>33</xdr:row>
      <xdr:rowOff>49022</xdr:rowOff>
    </xdr:to>
    <xdr:sp macro="" textlink="">
      <xdr:nvSpPr>
        <xdr:cNvPr id="82" name="楕円 81"/>
        <xdr:cNvSpPr/>
      </xdr:nvSpPr>
      <xdr:spPr>
        <a:xfrm>
          <a:off x="3746500" y="560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65549</xdr:rowOff>
    </xdr:from>
    <xdr:ext cx="534377" cy="259045"/>
    <xdr:sp macro="" textlink="">
      <xdr:nvSpPr>
        <xdr:cNvPr id="83" name="テキスト ボックス 82"/>
        <xdr:cNvSpPr txBox="1"/>
      </xdr:nvSpPr>
      <xdr:spPr>
        <a:xfrm>
          <a:off x="3530111" y="538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7493</xdr:rowOff>
    </xdr:from>
    <xdr:to>
      <xdr:col>15</xdr:col>
      <xdr:colOff>101600</xdr:colOff>
      <xdr:row>31</xdr:row>
      <xdr:rowOff>109093</xdr:rowOff>
    </xdr:to>
    <xdr:sp macro="" textlink="">
      <xdr:nvSpPr>
        <xdr:cNvPr id="84" name="楕円 83"/>
        <xdr:cNvSpPr/>
      </xdr:nvSpPr>
      <xdr:spPr>
        <a:xfrm>
          <a:off x="2857500" y="532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29</xdr:row>
      <xdr:rowOff>125620</xdr:rowOff>
    </xdr:from>
    <xdr:ext cx="534377" cy="259045"/>
    <xdr:sp macro="" textlink="">
      <xdr:nvSpPr>
        <xdr:cNvPr id="85" name="テキスト ボックス 84"/>
        <xdr:cNvSpPr txBox="1"/>
      </xdr:nvSpPr>
      <xdr:spPr>
        <a:xfrm>
          <a:off x="2641111" y="509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55372</xdr:rowOff>
    </xdr:from>
    <xdr:to>
      <xdr:col>10</xdr:col>
      <xdr:colOff>165100</xdr:colOff>
      <xdr:row>31</xdr:row>
      <xdr:rowOff>156972</xdr:rowOff>
    </xdr:to>
    <xdr:sp macro="" textlink="">
      <xdr:nvSpPr>
        <xdr:cNvPr id="86" name="楕円 85"/>
        <xdr:cNvSpPr/>
      </xdr:nvSpPr>
      <xdr:spPr>
        <a:xfrm>
          <a:off x="1968500" y="537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2049</xdr:rowOff>
    </xdr:from>
    <xdr:ext cx="534377" cy="259045"/>
    <xdr:sp macro="" textlink="">
      <xdr:nvSpPr>
        <xdr:cNvPr id="87" name="テキスト ボックス 86"/>
        <xdr:cNvSpPr txBox="1"/>
      </xdr:nvSpPr>
      <xdr:spPr>
        <a:xfrm>
          <a:off x="1752111" y="514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122174</xdr:rowOff>
    </xdr:from>
    <xdr:to>
      <xdr:col>6</xdr:col>
      <xdr:colOff>38100</xdr:colOff>
      <xdr:row>31</xdr:row>
      <xdr:rowOff>52324</xdr:rowOff>
    </xdr:to>
    <xdr:sp macro="" textlink="">
      <xdr:nvSpPr>
        <xdr:cNvPr id="88" name="楕円 87"/>
        <xdr:cNvSpPr/>
      </xdr:nvSpPr>
      <xdr:spPr>
        <a:xfrm>
          <a:off x="1079500" y="526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29</xdr:row>
      <xdr:rowOff>68851</xdr:rowOff>
    </xdr:from>
    <xdr:ext cx="534377" cy="259045"/>
    <xdr:sp macro="" textlink="">
      <xdr:nvSpPr>
        <xdr:cNvPr id="89" name="テキスト ボックス 88"/>
        <xdr:cNvSpPr txBox="1"/>
      </xdr:nvSpPr>
      <xdr:spPr>
        <a:xfrm>
          <a:off x="863111" y="504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49594</xdr:rowOff>
    </xdr:from>
    <xdr:to>
      <xdr:col>24</xdr:col>
      <xdr:colOff>62865</xdr:colOff>
      <xdr:row>58</xdr:row>
      <xdr:rowOff>120031</xdr:rowOff>
    </xdr:to>
    <xdr:cxnSp macro="">
      <xdr:nvCxnSpPr>
        <xdr:cNvPr id="115" name="直線コネクタ 114"/>
        <xdr:cNvCxnSpPr/>
      </xdr:nvCxnSpPr>
      <xdr:spPr>
        <a:xfrm flipV="1">
          <a:off x="4633595" y="8793544"/>
          <a:ext cx="1270" cy="127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123858</xdr:rowOff>
    </xdr:from>
    <xdr:ext cx="534377" cy="259045"/>
    <xdr:sp macro="" textlink="">
      <xdr:nvSpPr>
        <xdr:cNvPr id="116" name="総務費最小値テキスト"/>
        <xdr:cNvSpPr txBox="1"/>
      </xdr:nvSpPr>
      <xdr:spPr>
        <a:xfrm>
          <a:off x="4686300" y="1006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120031</xdr:rowOff>
    </xdr:from>
    <xdr:to>
      <xdr:col>24</xdr:col>
      <xdr:colOff>152400</xdr:colOff>
      <xdr:row>58</xdr:row>
      <xdr:rowOff>120031</xdr:rowOff>
    </xdr:to>
    <xdr:cxnSp macro="">
      <xdr:nvCxnSpPr>
        <xdr:cNvPr id="117" name="直線コネクタ 116"/>
        <xdr:cNvCxnSpPr/>
      </xdr:nvCxnSpPr>
      <xdr:spPr>
        <a:xfrm>
          <a:off x="4546600" y="1006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167721</xdr:rowOff>
    </xdr:from>
    <xdr:ext cx="599010" cy="259045"/>
    <xdr:sp macro="" textlink="">
      <xdr:nvSpPr>
        <xdr:cNvPr id="118" name="総務費最大値テキスト"/>
        <xdr:cNvSpPr txBox="1"/>
      </xdr:nvSpPr>
      <xdr:spPr>
        <a:xfrm>
          <a:off x="4686300" y="8568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49594</xdr:rowOff>
    </xdr:from>
    <xdr:to>
      <xdr:col>24</xdr:col>
      <xdr:colOff>152400</xdr:colOff>
      <xdr:row>51</xdr:row>
      <xdr:rowOff>49594</xdr:rowOff>
    </xdr:to>
    <xdr:cxnSp macro="">
      <xdr:nvCxnSpPr>
        <xdr:cNvPr id="119" name="直線コネクタ 118"/>
        <xdr:cNvCxnSpPr/>
      </xdr:nvCxnSpPr>
      <xdr:spPr>
        <a:xfrm>
          <a:off x="4546600" y="8793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78340</xdr:rowOff>
    </xdr:from>
    <xdr:to>
      <xdr:col>24</xdr:col>
      <xdr:colOff>63500</xdr:colOff>
      <xdr:row>51</xdr:row>
      <xdr:rowOff>116414</xdr:rowOff>
    </xdr:to>
    <xdr:cxnSp macro="">
      <xdr:nvCxnSpPr>
        <xdr:cNvPr id="120" name="直線コネクタ 119"/>
        <xdr:cNvCxnSpPr/>
      </xdr:nvCxnSpPr>
      <xdr:spPr>
        <a:xfrm flipV="1">
          <a:off x="3797300" y="8822290"/>
          <a:ext cx="838200" cy="38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139606</xdr:rowOff>
    </xdr:from>
    <xdr:ext cx="599010" cy="259045"/>
    <xdr:sp macro="" textlink="">
      <xdr:nvSpPr>
        <xdr:cNvPr id="121" name="総務費平均値テキスト"/>
        <xdr:cNvSpPr txBox="1"/>
      </xdr:nvSpPr>
      <xdr:spPr>
        <a:xfrm>
          <a:off x="4686300" y="97408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161179</xdr:rowOff>
    </xdr:from>
    <xdr:to>
      <xdr:col>24</xdr:col>
      <xdr:colOff>114300</xdr:colOff>
      <xdr:row>57</xdr:row>
      <xdr:rowOff>91329</xdr:rowOff>
    </xdr:to>
    <xdr:sp macro="" textlink="">
      <xdr:nvSpPr>
        <xdr:cNvPr id="122" name="フローチャート: 判断 121"/>
        <xdr:cNvSpPr/>
      </xdr:nvSpPr>
      <xdr:spPr>
        <a:xfrm>
          <a:off x="4584700" y="976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76064</xdr:rowOff>
    </xdr:from>
    <xdr:to>
      <xdr:col>19</xdr:col>
      <xdr:colOff>177800</xdr:colOff>
      <xdr:row>51</xdr:row>
      <xdr:rowOff>116414</xdr:rowOff>
    </xdr:to>
    <xdr:cxnSp macro="">
      <xdr:nvCxnSpPr>
        <xdr:cNvPr id="123" name="直線コネクタ 122"/>
        <xdr:cNvCxnSpPr/>
      </xdr:nvCxnSpPr>
      <xdr:spPr>
        <a:xfrm>
          <a:off x="2908300" y="8820014"/>
          <a:ext cx="889000" cy="4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119110</xdr:rowOff>
    </xdr:from>
    <xdr:to>
      <xdr:col>20</xdr:col>
      <xdr:colOff>38100</xdr:colOff>
      <xdr:row>57</xdr:row>
      <xdr:rowOff>49260</xdr:rowOff>
    </xdr:to>
    <xdr:sp macro="" textlink="">
      <xdr:nvSpPr>
        <xdr:cNvPr id="124" name="フローチャート: 判断 123"/>
        <xdr:cNvSpPr/>
      </xdr:nvSpPr>
      <xdr:spPr>
        <a:xfrm>
          <a:off x="3746500" y="972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40387</xdr:rowOff>
    </xdr:from>
    <xdr:ext cx="599010" cy="259045"/>
    <xdr:sp macro="" textlink="">
      <xdr:nvSpPr>
        <xdr:cNvPr id="125" name="テキスト ボックス 124"/>
        <xdr:cNvSpPr txBox="1"/>
      </xdr:nvSpPr>
      <xdr:spPr>
        <a:xfrm>
          <a:off x="3497795" y="9813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160021</xdr:rowOff>
    </xdr:from>
    <xdr:to>
      <xdr:col>15</xdr:col>
      <xdr:colOff>50800</xdr:colOff>
      <xdr:row>51</xdr:row>
      <xdr:rowOff>76064</xdr:rowOff>
    </xdr:to>
    <xdr:cxnSp macro="">
      <xdr:nvCxnSpPr>
        <xdr:cNvPr id="126" name="直線コネクタ 125"/>
        <xdr:cNvCxnSpPr/>
      </xdr:nvCxnSpPr>
      <xdr:spPr>
        <a:xfrm>
          <a:off x="2019300" y="8732521"/>
          <a:ext cx="889000" cy="8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9866</xdr:rowOff>
    </xdr:from>
    <xdr:to>
      <xdr:col>15</xdr:col>
      <xdr:colOff>101600</xdr:colOff>
      <xdr:row>56</xdr:row>
      <xdr:rowOff>111466</xdr:rowOff>
    </xdr:to>
    <xdr:sp macro="" textlink="">
      <xdr:nvSpPr>
        <xdr:cNvPr id="127" name="フローチャート: 判断 126"/>
        <xdr:cNvSpPr/>
      </xdr:nvSpPr>
      <xdr:spPr>
        <a:xfrm>
          <a:off x="2857500" y="961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102593</xdr:rowOff>
    </xdr:from>
    <xdr:ext cx="599010" cy="259045"/>
    <xdr:sp macro="" textlink="">
      <xdr:nvSpPr>
        <xdr:cNvPr id="128" name="テキスト ボックス 127"/>
        <xdr:cNvSpPr txBox="1"/>
      </xdr:nvSpPr>
      <xdr:spPr>
        <a:xfrm>
          <a:off x="2608795" y="970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160021</xdr:rowOff>
    </xdr:from>
    <xdr:to>
      <xdr:col>10</xdr:col>
      <xdr:colOff>114300</xdr:colOff>
      <xdr:row>54</xdr:row>
      <xdr:rowOff>92540</xdr:rowOff>
    </xdr:to>
    <xdr:cxnSp macro="">
      <xdr:nvCxnSpPr>
        <xdr:cNvPr id="129" name="直線コネクタ 128"/>
        <xdr:cNvCxnSpPr/>
      </xdr:nvCxnSpPr>
      <xdr:spPr>
        <a:xfrm flipV="1">
          <a:off x="1130300" y="8732521"/>
          <a:ext cx="889000" cy="61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74361</xdr:rowOff>
    </xdr:from>
    <xdr:to>
      <xdr:col>10</xdr:col>
      <xdr:colOff>165100</xdr:colOff>
      <xdr:row>58</xdr:row>
      <xdr:rowOff>4511</xdr:rowOff>
    </xdr:to>
    <xdr:sp macro="" textlink="">
      <xdr:nvSpPr>
        <xdr:cNvPr id="130" name="フローチャート: 判断 129"/>
        <xdr:cNvSpPr/>
      </xdr:nvSpPr>
      <xdr:spPr>
        <a:xfrm>
          <a:off x="19685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167088</xdr:rowOff>
    </xdr:from>
    <xdr:ext cx="599010" cy="259045"/>
    <xdr:sp macro="" textlink="">
      <xdr:nvSpPr>
        <xdr:cNvPr id="131" name="テキスト ボックス 130"/>
        <xdr:cNvSpPr txBox="1"/>
      </xdr:nvSpPr>
      <xdr:spPr>
        <a:xfrm>
          <a:off x="1719795" y="9939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95855</xdr:rowOff>
    </xdr:from>
    <xdr:to>
      <xdr:col>6</xdr:col>
      <xdr:colOff>38100</xdr:colOff>
      <xdr:row>58</xdr:row>
      <xdr:rowOff>26005</xdr:rowOff>
    </xdr:to>
    <xdr:sp macro="" textlink="">
      <xdr:nvSpPr>
        <xdr:cNvPr id="132" name="フローチャート: 判断 131"/>
        <xdr:cNvSpPr/>
      </xdr:nvSpPr>
      <xdr:spPr>
        <a:xfrm>
          <a:off x="1079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17132</xdr:rowOff>
    </xdr:from>
    <xdr:ext cx="599010" cy="259045"/>
    <xdr:sp macro="" textlink="">
      <xdr:nvSpPr>
        <xdr:cNvPr id="133" name="テキスト ボックス 132"/>
        <xdr:cNvSpPr txBox="1"/>
      </xdr:nvSpPr>
      <xdr:spPr>
        <a:xfrm>
          <a:off x="830795" y="996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27540</xdr:rowOff>
    </xdr:from>
    <xdr:to>
      <xdr:col>24</xdr:col>
      <xdr:colOff>114300</xdr:colOff>
      <xdr:row>51</xdr:row>
      <xdr:rowOff>129140</xdr:rowOff>
    </xdr:to>
    <xdr:sp macro="" textlink="">
      <xdr:nvSpPr>
        <xdr:cNvPr id="139" name="楕円 138"/>
        <xdr:cNvSpPr/>
      </xdr:nvSpPr>
      <xdr:spPr>
        <a:xfrm>
          <a:off x="4584700" y="877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123271</xdr:rowOff>
    </xdr:from>
    <xdr:ext cx="599010" cy="259045"/>
    <xdr:sp macro="" textlink="">
      <xdr:nvSpPr>
        <xdr:cNvPr id="140" name="総務費該当値テキスト"/>
        <xdr:cNvSpPr txBox="1"/>
      </xdr:nvSpPr>
      <xdr:spPr>
        <a:xfrm>
          <a:off x="4686300" y="8695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65614</xdr:rowOff>
    </xdr:from>
    <xdr:to>
      <xdr:col>20</xdr:col>
      <xdr:colOff>38100</xdr:colOff>
      <xdr:row>51</xdr:row>
      <xdr:rowOff>167214</xdr:rowOff>
    </xdr:to>
    <xdr:sp macro="" textlink="">
      <xdr:nvSpPr>
        <xdr:cNvPr id="141" name="楕円 140"/>
        <xdr:cNvSpPr/>
      </xdr:nvSpPr>
      <xdr:spPr>
        <a:xfrm>
          <a:off x="3746500" y="880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12291</xdr:rowOff>
    </xdr:from>
    <xdr:ext cx="599010" cy="259045"/>
    <xdr:sp macro="" textlink="">
      <xdr:nvSpPr>
        <xdr:cNvPr id="142" name="テキスト ボックス 141"/>
        <xdr:cNvSpPr txBox="1"/>
      </xdr:nvSpPr>
      <xdr:spPr>
        <a:xfrm>
          <a:off x="3497795" y="8584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25264</xdr:rowOff>
    </xdr:from>
    <xdr:to>
      <xdr:col>15</xdr:col>
      <xdr:colOff>101600</xdr:colOff>
      <xdr:row>51</xdr:row>
      <xdr:rowOff>126864</xdr:rowOff>
    </xdr:to>
    <xdr:sp macro="" textlink="">
      <xdr:nvSpPr>
        <xdr:cNvPr id="143" name="楕円 142"/>
        <xdr:cNvSpPr/>
      </xdr:nvSpPr>
      <xdr:spPr>
        <a:xfrm>
          <a:off x="2857500" y="876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143391</xdr:rowOff>
    </xdr:from>
    <xdr:ext cx="599010" cy="259045"/>
    <xdr:sp macro="" textlink="">
      <xdr:nvSpPr>
        <xdr:cNvPr id="144" name="テキスト ボックス 143"/>
        <xdr:cNvSpPr txBox="1"/>
      </xdr:nvSpPr>
      <xdr:spPr>
        <a:xfrm>
          <a:off x="2608795" y="8544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109221</xdr:rowOff>
    </xdr:from>
    <xdr:to>
      <xdr:col>10</xdr:col>
      <xdr:colOff>165100</xdr:colOff>
      <xdr:row>51</xdr:row>
      <xdr:rowOff>39371</xdr:rowOff>
    </xdr:to>
    <xdr:sp macro="" textlink="">
      <xdr:nvSpPr>
        <xdr:cNvPr id="145" name="楕円 144"/>
        <xdr:cNvSpPr/>
      </xdr:nvSpPr>
      <xdr:spPr>
        <a:xfrm>
          <a:off x="1968500" y="868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49</xdr:row>
      <xdr:rowOff>55898</xdr:rowOff>
    </xdr:from>
    <xdr:ext cx="599010" cy="259045"/>
    <xdr:sp macro="" textlink="">
      <xdr:nvSpPr>
        <xdr:cNvPr id="146" name="テキスト ボックス 145"/>
        <xdr:cNvSpPr txBox="1"/>
      </xdr:nvSpPr>
      <xdr:spPr>
        <a:xfrm>
          <a:off x="1719795" y="8456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41740</xdr:rowOff>
    </xdr:from>
    <xdr:to>
      <xdr:col>6</xdr:col>
      <xdr:colOff>38100</xdr:colOff>
      <xdr:row>54</xdr:row>
      <xdr:rowOff>143340</xdr:rowOff>
    </xdr:to>
    <xdr:sp macro="" textlink="">
      <xdr:nvSpPr>
        <xdr:cNvPr id="147" name="楕円 146"/>
        <xdr:cNvSpPr/>
      </xdr:nvSpPr>
      <xdr:spPr>
        <a:xfrm>
          <a:off x="1079500" y="930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159867</xdr:rowOff>
    </xdr:from>
    <xdr:ext cx="599010" cy="259045"/>
    <xdr:sp macro="" textlink="">
      <xdr:nvSpPr>
        <xdr:cNvPr id="148" name="テキスト ボックス 147"/>
        <xdr:cNvSpPr txBox="1"/>
      </xdr:nvSpPr>
      <xdr:spPr>
        <a:xfrm>
          <a:off x="830795" y="9075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62429</xdr:rowOff>
    </xdr:from>
    <xdr:to>
      <xdr:col>24</xdr:col>
      <xdr:colOff>62865</xdr:colOff>
      <xdr:row>77</xdr:row>
      <xdr:rowOff>154952</xdr:rowOff>
    </xdr:to>
    <xdr:cxnSp macro="">
      <xdr:nvCxnSpPr>
        <xdr:cNvPr id="171" name="直線コネクタ 170"/>
        <xdr:cNvCxnSpPr/>
      </xdr:nvCxnSpPr>
      <xdr:spPr>
        <a:xfrm flipV="1">
          <a:off x="4633595" y="12406829"/>
          <a:ext cx="1270" cy="94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158779</xdr:rowOff>
    </xdr:from>
    <xdr:ext cx="599010" cy="259045"/>
    <xdr:sp macro="" textlink="">
      <xdr:nvSpPr>
        <xdr:cNvPr id="172" name="民生費最小値テキスト"/>
        <xdr:cNvSpPr txBox="1"/>
      </xdr:nvSpPr>
      <xdr:spPr>
        <a:xfrm>
          <a:off x="4686300" y="13360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154952</xdr:rowOff>
    </xdr:from>
    <xdr:to>
      <xdr:col>24</xdr:col>
      <xdr:colOff>152400</xdr:colOff>
      <xdr:row>77</xdr:row>
      <xdr:rowOff>154952</xdr:rowOff>
    </xdr:to>
    <xdr:cxnSp macro="">
      <xdr:nvCxnSpPr>
        <xdr:cNvPr id="173" name="直線コネクタ 172"/>
        <xdr:cNvCxnSpPr/>
      </xdr:nvCxnSpPr>
      <xdr:spPr>
        <a:xfrm>
          <a:off x="4546600" y="1335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9106</xdr:rowOff>
    </xdr:from>
    <xdr:ext cx="599010" cy="259045"/>
    <xdr:sp macro="" textlink="">
      <xdr:nvSpPr>
        <xdr:cNvPr id="174" name="民生費最大値テキスト"/>
        <xdr:cNvSpPr txBox="1"/>
      </xdr:nvSpPr>
      <xdr:spPr>
        <a:xfrm>
          <a:off x="4686300" y="1218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341,901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62429</xdr:rowOff>
    </xdr:from>
    <xdr:to>
      <xdr:col>24</xdr:col>
      <xdr:colOff>152400</xdr:colOff>
      <xdr:row>72</xdr:row>
      <xdr:rowOff>62429</xdr:rowOff>
    </xdr:to>
    <xdr:cxnSp macro="">
      <xdr:nvCxnSpPr>
        <xdr:cNvPr id="175" name="直線コネクタ 174"/>
        <xdr:cNvCxnSpPr/>
      </xdr:nvCxnSpPr>
      <xdr:spPr>
        <a:xfrm>
          <a:off x="4546600" y="1240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159222</xdr:rowOff>
    </xdr:from>
    <xdr:to>
      <xdr:col>24</xdr:col>
      <xdr:colOff>63500</xdr:colOff>
      <xdr:row>74</xdr:row>
      <xdr:rowOff>144784</xdr:rowOff>
    </xdr:to>
    <xdr:cxnSp macro="">
      <xdr:nvCxnSpPr>
        <xdr:cNvPr id="176" name="直線コネクタ 175"/>
        <xdr:cNvCxnSpPr/>
      </xdr:nvCxnSpPr>
      <xdr:spPr>
        <a:xfrm>
          <a:off x="3797300" y="12675072"/>
          <a:ext cx="838200" cy="15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4411</xdr:rowOff>
    </xdr:from>
    <xdr:ext cx="599010" cy="259045"/>
    <xdr:sp macro="" textlink="">
      <xdr:nvSpPr>
        <xdr:cNvPr id="177" name="民生費平均値テキスト"/>
        <xdr:cNvSpPr txBox="1"/>
      </xdr:nvSpPr>
      <xdr:spPr>
        <a:xfrm>
          <a:off x="4686300" y="12863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25984</xdr:rowOff>
    </xdr:from>
    <xdr:to>
      <xdr:col>24</xdr:col>
      <xdr:colOff>114300</xdr:colOff>
      <xdr:row>75</xdr:row>
      <xdr:rowOff>127584</xdr:rowOff>
    </xdr:to>
    <xdr:sp macro="" textlink="">
      <xdr:nvSpPr>
        <xdr:cNvPr id="178" name="フローチャート: 判断 177"/>
        <xdr:cNvSpPr/>
      </xdr:nvSpPr>
      <xdr:spPr>
        <a:xfrm>
          <a:off x="4584700" y="128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159222</xdr:rowOff>
    </xdr:from>
    <xdr:to>
      <xdr:col>19</xdr:col>
      <xdr:colOff>177800</xdr:colOff>
      <xdr:row>74</xdr:row>
      <xdr:rowOff>107339</xdr:rowOff>
    </xdr:to>
    <xdr:cxnSp macro="">
      <xdr:nvCxnSpPr>
        <xdr:cNvPr id="179" name="直線コネクタ 178"/>
        <xdr:cNvCxnSpPr/>
      </xdr:nvCxnSpPr>
      <xdr:spPr>
        <a:xfrm flipV="1">
          <a:off x="2908300" y="12675072"/>
          <a:ext cx="889000" cy="119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144198</xdr:rowOff>
    </xdr:from>
    <xdr:to>
      <xdr:col>20</xdr:col>
      <xdr:colOff>38100</xdr:colOff>
      <xdr:row>75</xdr:row>
      <xdr:rowOff>74348</xdr:rowOff>
    </xdr:to>
    <xdr:sp macro="" textlink="">
      <xdr:nvSpPr>
        <xdr:cNvPr id="180" name="フローチャート: 判断 179"/>
        <xdr:cNvSpPr/>
      </xdr:nvSpPr>
      <xdr:spPr>
        <a:xfrm>
          <a:off x="3746500" y="1283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65475</xdr:rowOff>
    </xdr:from>
    <xdr:ext cx="599010" cy="259045"/>
    <xdr:sp macro="" textlink="">
      <xdr:nvSpPr>
        <xdr:cNvPr id="181" name="テキスト ボックス 180"/>
        <xdr:cNvSpPr txBox="1"/>
      </xdr:nvSpPr>
      <xdr:spPr>
        <a:xfrm>
          <a:off x="3497795" y="12924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107339</xdr:rowOff>
    </xdr:from>
    <xdr:to>
      <xdr:col>15</xdr:col>
      <xdr:colOff>50800</xdr:colOff>
      <xdr:row>75</xdr:row>
      <xdr:rowOff>48173</xdr:rowOff>
    </xdr:to>
    <xdr:cxnSp macro="">
      <xdr:nvCxnSpPr>
        <xdr:cNvPr id="182" name="直線コネクタ 181"/>
        <xdr:cNvCxnSpPr/>
      </xdr:nvCxnSpPr>
      <xdr:spPr>
        <a:xfrm flipV="1">
          <a:off x="2019300" y="12794639"/>
          <a:ext cx="889000" cy="112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127364</xdr:rowOff>
    </xdr:from>
    <xdr:to>
      <xdr:col>15</xdr:col>
      <xdr:colOff>101600</xdr:colOff>
      <xdr:row>76</xdr:row>
      <xdr:rowOff>57514</xdr:rowOff>
    </xdr:to>
    <xdr:sp macro="" textlink="">
      <xdr:nvSpPr>
        <xdr:cNvPr id="183" name="フローチャート: 判断 182"/>
        <xdr:cNvSpPr/>
      </xdr:nvSpPr>
      <xdr:spPr>
        <a:xfrm>
          <a:off x="28575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48641</xdr:rowOff>
    </xdr:from>
    <xdr:ext cx="599010" cy="259045"/>
    <xdr:sp macro="" textlink="">
      <xdr:nvSpPr>
        <xdr:cNvPr id="184" name="テキスト ボックス 183"/>
        <xdr:cNvSpPr txBox="1"/>
      </xdr:nvSpPr>
      <xdr:spPr>
        <a:xfrm>
          <a:off x="2608795" y="13078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74339</xdr:rowOff>
    </xdr:from>
    <xdr:to>
      <xdr:col>10</xdr:col>
      <xdr:colOff>114300</xdr:colOff>
      <xdr:row>75</xdr:row>
      <xdr:rowOff>48173</xdr:rowOff>
    </xdr:to>
    <xdr:cxnSp macro="">
      <xdr:nvCxnSpPr>
        <xdr:cNvPr id="185" name="直線コネクタ 184"/>
        <xdr:cNvCxnSpPr/>
      </xdr:nvCxnSpPr>
      <xdr:spPr>
        <a:xfrm>
          <a:off x="1130300" y="12761639"/>
          <a:ext cx="889000" cy="14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7221</xdr:rowOff>
    </xdr:from>
    <xdr:to>
      <xdr:col>10</xdr:col>
      <xdr:colOff>165100</xdr:colOff>
      <xdr:row>76</xdr:row>
      <xdr:rowOff>108821</xdr:rowOff>
    </xdr:to>
    <xdr:sp macro="" textlink="">
      <xdr:nvSpPr>
        <xdr:cNvPr id="186" name="フローチャート: 判断 185"/>
        <xdr:cNvSpPr/>
      </xdr:nvSpPr>
      <xdr:spPr>
        <a:xfrm>
          <a:off x="1968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99948</xdr:rowOff>
    </xdr:from>
    <xdr:ext cx="599010" cy="259045"/>
    <xdr:sp macro="" textlink="">
      <xdr:nvSpPr>
        <xdr:cNvPr id="187" name="テキスト ボックス 186"/>
        <xdr:cNvSpPr txBox="1"/>
      </xdr:nvSpPr>
      <xdr:spPr>
        <a:xfrm>
          <a:off x="1719795" y="1313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32747</xdr:rowOff>
    </xdr:from>
    <xdr:to>
      <xdr:col>6</xdr:col>
      <xdr:colOff>38100</xdr:colOff>
      <xdr:row>76</xdr:row>
      <xdr:rowOff>134347</xdr:rowOff>
    </xdr:to>
    <xdr:sp macro="" textlink="">
      <xdr:nvSpPr>
        <xdr:cNvPr id="188" name="フローチャート: 判断 187"/>
        <xdr:cNvSpPr/>
      </xdr:nvSpPr>
      <xdr:spPr>
        <a:xfrm>
          <a:off x="1079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125474</xdr:rowOff>
    </xdr:from>
    <xdr:ext cx="599010" cy="259045"/>
    <xdr:sp macro="" textlink="">
      <xdr:nvSpPr>
        <xdr:cNvPr id="189" name="テキスト ボックス 188"/>
        <xdr:cNvSpPr txBox="1"/>
      </xdr:nvSpPr>
      <xdr:spPr>
        <a:xfrm>
          <a:off x="830795" y="1315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93984</xdr:rowOff>
    </xdr:from>
    <xdr:to>
      <xdr:col>24</xdr:col>
      <xdr:colOff>114300</xdr:colOff>
      <xdr:row>75</xdr:row>
      <xdr:rowOff>24134</xdr:rowOff>
    </xdr:to>
    <xdr:sp macro="" textlink="">
      <xdr:nvSpPr>
        <xdr:cNvPr id="195" name="楕円 194"/>
        <xdr:cNvSpPr/>
      </xdr:nvSpPr>
      <xdr:spPr>
        <a:xfrm>
          <a:off x="4584700" y="1278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116861</xdr:rowOff>
    </xdr:from>
    <xdr:ext cx="599010" cy="259045"/>
    <xdr:sp macro="" textlink="">
      <xdr:nvSpPr>
        <xdr:cNvPr id="196" name="民生費該当値テキスト"/>
        <xdr:cNvSpPr txBox="1"/>
      </xdr:nvSpPr>
      <xdr:spPr>
        <a:xfrm>
          <a:off x="4686300" y="12632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108422</xdr:rowOff>
    </xdr:from>
    <xdr:to>
      <xdr:col>20</xdr:col>
      <xdr:colOff>38100</xdr:colOff>
      <xdr:row>74</xdr:row>
      <xdr:rowOff>38572</xdr:rowOff>
    </xdr:to>
    <xdr:sp macro="" textlink="">
      <xdr:nvSpPr>
        <xdr:cNvPr id="197" name="楕円 196"/>
        <xdr:cNvSpPr/>
      </xdr:nvSpPr>
      <xdr:spPr>
        <a:xfrm>
          <a:off x="3746500" y="1262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55099</xdr:rowOff>
    </xdr:from>
    <xdr:ext cx="599010" cy="259045"/>
    <xdr:sp macro="" textlink="">
      <xdr:nvSpPr>
        <xdr:cNvPr id="198" name="テキスト ボックス 197"/>
        <xdr:cNvSpPr txBox="1"/>
      </xdr:nvSpPr>
      <xdr:spPr>
        <a:xfrm>
          <a:off x="3497795" y="12399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56539</xdr:rowOff>
    </xdr:from>
    <xdr:to>
      <xdr:col>15</xdr:col>
      <xdr:colOff>101600</xdr:colOff>
      <xdr:row>74</xdr:row>
      <xdr:rowOff>158139</xdr:rowOff>
    </xdr:to>
    <xdr:sp macro="" textlink="">
      <xdr:nvSpPr>
        <xdr:cNvPr id="199" name="楕円 198"/>
        <xdr:cNvSpPr/>
      </xdr:nvSpPr>
      <xdr:spPr>
        <a:xfrm>
          <a:off x="2857500" y="1274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3216</xdr:rowOff>
    </xdr:from>
    <xdr:ext cx="599010" cy="259045"/>
    <xdr:sp macro="" textlink="">
      <xdr:nvSpPr>
        <xdr:cNvPr id="200" name="テキスト ボックス 199"/>
        <xdr:cNvSpPr txBox="1"/>
      </xdr:nvSpPr>
      <xdr:spPr>
        <a:xfrm>
          <a:off x="2608795" y="12519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168823</xdr:rowOff>
    </xdr:from>
    <xdr:to>
      <xdr:col>10</xdr:col>
      <xdr:colOff>165100</xdr:colOff>
      <xdr:row>75</xdr:row>
      <xdr:rowOff>98973</xdr:rowOff>
    </xdr:to>
    <xdr:sp macro="" textlink="">
      <xdr:nvSpPr>
        <xdr:cNvPr id="201" name="楕円 200"/>
        <xdr:cNvSpPr/>
      </xdr:nvSpPr>
      <xdr:spPr>
        <a:xfrm>
          <a:off x="1968500" y="1285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115500</xdr:rowOff>
    </xdr:from>
    <xdr:ext cx="599010" cy="259045"/>
    <xdr:sp macro="" textlink="">
      <xdr:nvSpPr>
        <xdr:cNvPr id="202" name="テキスト ボックス 201"/>
        <xdr:cNvSpPr txBox="1"/>
      </xdr:nvSpPr>
      <xdr:spPr>
        <a:xfrm>
          <a:off x="1719795" y="12631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23539</xdr:rowOff>
    </xdr:from>
    <xdr:to>
      <xdr:col>6</xdr:col>
      <xdr:colOff>38100</xdr:colOff>
      <xdr:row>74</xdr:row>
      <xdr:rowOff>125139</xdr:rowOff>
    </xdr:to>
    <xdr:sp macro="" textlink="">
      <xdr:nvSpPr>
        <xdr:cNvPr id="203" name="楕円 202"/>
        <xdr:cNvSpPr/>
      </xdr:nvSpPr>
      <xdr:spPr>
        <a:xfrm>
          <a:off x="1079500" y="1271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141666</xdr:rowOff>
    </xdr:from>
    <xdr:ext cx="599010" cy="259045"/>
    <xdr:sp macro="" textlink="">
      <xdr:nvSpPr>
        <xdr:cNvPr id="204" name="テキスト ボックス 203"/>
        <xdr:cNvSpPr txBox="1"/>
      </xdr:nvSpPr>
      <xdr:spPr>
        <a:xfrm>
          <a:off x="830795" y="12486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160534</xdr:rowOff>
    </xdr:from>
    <xdr:to>
      <xdr:col>24</xdr:col>
      <xdr:colOff>62865</xdr:colOff>
      <xdr:row>97</xdr:row>
      <xdr:rowOff>133967</xdr:rowOff>
    </xdr:to>
    <xdr:cxnSp macro="">
      <xdr:nvCxnSpPr>
        <xdr:cNvPr id="226" name="直線コネクタ 225"/>
        <xdr:cNvCxnSpPr/>
      </xdr:nvCxnSpPr>
      <xdr:spPr>
        <a:xfrm flipV="1">
          <a:off x="4633595" y="15591034"/>
          <a:ext cx="1270" cy="117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137794</xdr:rowOff>
    </xdr:from>
    <xdr:ext cx="534377" cy="259045"/>
    <xdr:sp macro="" textlink="">
      <xdr:nvSpPr>
        <xdr:cNvPr id="227" name="衛生費最小値テキスト"/>
        <xdr:cNvSpPr txBox="1"/>
      </xdr:nvSpPr>
      <xdr:spPr>
        <a:xfrm>
          <a:off x="4686300" y="1676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133967</xdr:rowOff>
    </xdr:from>
    <xdr:to>
      <xdr:col>24</xdr:col>
      <xdr:colOff>152400</xdr:colOff>
      <xdr:row>97</xdr:row>
      <xdr:rowOff>133967</xdr:rowOff>
    </xdr:to>
    <xdr:cxnSp macro="">
      <xdr:nvCxnSpPr>
        <xdr:cNvPr id="228" name="直線コネクタ 227"/>
        <xdr:cNvCxnSpPr/>
      </xdr:nvCxnSpPr>
      <xdr:spPr>
        <a:xfrm>
          <a:off x="4546600" y="1676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107211</xdr:rowOff>
    </xdr:from>
    <xdr:ext cx="599010" cy="259045"/>
    <xdr:sp macro="" textlink="">
      <xdr:nvSpPr>
        <xdr:cNvPr id="229" name="衛生費最大値テキスト"/>
        <xdr:cNvSpPr txBox="1"/>
      </xdr:nvSpPr>
      <xdr:spPr>
        <a:xfrm>
          <a:off x="4686300" y="1536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160534</xdr:rowOff>
    </xdr:from>
    <xdr:to>
      <xdr:col>24</xdr:col>
      <xdr:colOff>152400</xdr:colOff>
      <xdr:row>90</xdr:row>
      <xdr:rowOff>160534</xdr:rowOff>
    </xdr:to>
    <xdr:cxnSp macro="">
      <xdr:nvCxnSpPr>
        <xdr:cNvPr id="230" name="直線コネクタ 229"/>
        <xdr:cNvCxnSpPr/>
      </xdr:nvCxnSpPr>
      <xdr:spPr>
        <a:xfrm>
          <a:off x="4546600" y="1559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153338</xdr:rowOff>
    </xdr:from>
    <xdr:to>
      <xdr:col>24</xdr:col>
      <xdr:colOff>63500</xdr:colOff>
      <xdr:row>95</xdr:row>
      <xdr:rowOff>165742</xdr:rowOff>
    </xdr:to>
    <xdr:cxnSp macro="">
      <xdr:nvCxnSpPr>
        <xdr:cNvPr id="231" name="直線コネクタ 230"/>
        <xdr:cNvCxnSpPr/>
      </xdr:nvCxnSpPr>
      <xdr:spPr>
        <a:xfrm flipV="1">
          <a:off x="3797300" y="16269638"/>
          <a:ext cx="838200" cy="18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91180</xdr:rowOff>
    </xdr:from>
    <xdr:ext cx="599010" cy="259045"/>
    <xdr:sp macro="" textlink="">
      <xdr:nvSpPr>
        <xdr:cNvPr id="232" name="衛生費平均値テキスト"/>
        <xdr:cNvSpPr txBox="1"/>
      </xdr:nvSpPr>
      <xdr:spPr>
        <a:xfrm>
          <a:off x="4686300" y="16378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112753</xdr:rowOff>
    </xdr:from>
    <xdr:to>
      <xdr:col>24</xdr:col>
      <xdr:colOff>114300</xdr:colOff>
      <xdr:row>96</xdr:row>
      <xdr:rowOff>42903</xdr:rowOff>
    </xdr:to>
    <xdr:sp macro="" textlink="">
      <xdr:nvSpPr>
        <xdr:cNvPr id="233" name="フローチャート: 判断 232"/>
        <xdr:cNvSpPr/>
      </xdr:nvSpPr>
      <xdr:spPr>
        <a:xfrm>
          <a:off x="4584700" y="1640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151426</xdr:rowOff>
    </xdr:from>
    <xdr:to>
      <xdr:col>19</xdr:col>
      <xdr:colOff>177800</xdr:colOff>
      <xdr:row>95</xdr:row>
      <xdr:rowOff>165742</xdr:rowOff>
    </xdr:to>
    <xdr:cxnSp macro="">
      <xdr:nvCxnSpPr>
        <xdr:cNvPr id="234" name="直線コネクタ 233"/>
        <xdr:cNvCxnSpPr/>
      </xdr:nvCxnSpPr>
      <xdr:spPr>
        <a:xfrm>
          <a:off x="2908300" y="16439176"/>
          <a:ext cx="889000" cy="1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118969</xdr:rowOff>
    </xdr:from>
    <xdr:to>
      <xdr:col>20</xdr:col>
      <xdr:colOff>38100</xdr:colOff>
      <xdr:row>96</xdr:row>
      <xdr:rowOff>49119</xdr:rowOff>
    </xdr:to>
    <xdr:sp macro="" textlink="">
      <xdr:nvSpPr>
        <xdr:cNvPr id="235" name="フローチャート: 判断 234"/>
        <xdr:cNvSpPr/>
      </xdr:nvSpPr>
      <xdr:spPr>
        <a:xfrm>
          <a:off x="37465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40246</xdr:rowOff>
    </xdr:from>
    <xdr:ext cx="599010" cy="259045"/>
    <xdr:sp macro="" textlink="">
      <xdr:nvSpPr>
        <xdr:cNvPr id="236" name="テキスト ボックス 235"/>
        <xdr:cNvSpPr txBox="1"/>
      </xdr:nvSpPr>
      <xdr:spPr>
        <a:xfrm>
          <a:off x="3497795" y="16499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151426</xdr:rowOff>
    </xdr:from>
    <xdr:to>
      <xdr:col>15</xdr:col>
      <xdr:colOff>50800</xdr:colOff>
      <xdr:row>96</xdr:row>
      <xdr:rowOff>138398</xdr:rowOff>
    </xdr:to>
    <xdr:cxnSp macro="">
      <xdr:nvCxnSpPr>
        <xdr:cNvPr id="237" name="直線コネクタ 236"/>
        <xdr:cNvCxnSpPr/>
      </xdr:nvCxnSpPr>
      <xdr:spPr>
        <a:xfrm flipV="1">
          <a:off x="2019300" y="16439176"/>
          <a:ext cx="889000" cy="15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11354</xdr:rowOff>
    </xdr:from>
    <xdr:to>
      <xdr:col>15</xdr:col>
      <xdr:colOff>101600</xdr:colOff>
      <xdr:row>96</xdr:row>
      <xdr:rowOff>112954</xdr:rowOff>
    </xdr:to>
    <xdr:sp macro="" textlink="">
      <xdr:nvSpPr>
        <xdr:cNvPr id="238" name="フローチャート: 判断 237"/>
        <xdr:cNvSpPr/>
      </xdr:nvSpPr>
      <xdr:spPr>
        <a:xfrm>
          <a:off x="2857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104081</xdr:rowOff>
    </xdr:from>
    <xdr:ext cx="534377" cy="259045"/>
    <xdr:sp macro="" textlink="">
      <xdr:nvSpPr>
        <xdr:cNvPr id="239" name="テキスト ボックス 238"/>
        <xdr:cNvSpPr txBox="1"/>
      </xdr:nvSpPr>
      <xdr:spPr>
        <a:xfrm>
          <a:off x="2641111" y="1656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138054</xdr:rowOff>
    </xdr:from>
    <xdr:to>
      <xdr:col>10</xdr:col>
      <xdr:colOff>114300</xdr:colOff>
      <xdr:row>96</xdr:row>
      <xdr:rowOff>138398</xdr:rowOff>
    </xdr:to>
    <xdr:cxnSp macro="">
      <xdr:nvCxnSpPr>
        <xdr:cNvPr id="240" name="直線コネクタ 239"/>
        <xdr:cNvCxnSpPr/>
      </xdr:nvCxnSpPr>
      <xdr:spPr>
        <a:xfrm>
          <a:off x="1130300" y="16597254"/>
          <a:ext cx="8890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29756</xdr:rowOff>
    </xdr:from>
    <xdr:to>
      <xdr:col>10</xdr:col>
      <xdr:colOff>165100</xdr:colOff>
      <xdr:row>96</xdr:row>
      <xdr:rowOff>131356</xdr:rowOff>
    </xdr:to>
    <xdr:sp macro="" textlink="">
      <xdr:nvSpPr>
        <xdr:cNvPr id="241" name="フローチャート: 判断 240"/>
        <xdr:cNvSpPr/>
      </xdr:nvSpPr>
      <xdr:spPr>
        <a:xfrm>
          <a:off x="1968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147883</xdr:rowOff>
    </xdr:from>
    <xdr:ext cx="534377" cy="259045"/>
    <xdr:sp macro="" textlink="">
      <xdr:nvSpPr>
        <xdr:cNvPr id="242" name="テキスト ボックス 241"/>
        <xdr:cNvSpPr txBox="1"/>
      </xdr:nvSpPr>
      <xdr:spPr>
        <a:xfrm>
          <a:off x="1752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52643</xdr:rowOff>
    </xdr:from>
    <xdr:to>
      <xdr:col>6</xdr:col>
      <xdr:colOff>38100</xdr:colOff>
      <xdr:row>96</xdr:row>
      <xdr:rowOff>154243</xdr:rowOff>
    </xdr:to>
    <xdr:sp macro="" textlink="">
      <xdr:nvSpPr>
        <xdr:cNvPr id="243" name="フローチャート: 判断 242"/>
        <xdr:cNvSpPr/>
      </xdr:nvSpPr>
      <xdr:spPr>
        <a:xfrm>
          <a:off x="1079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170770</xdr:rowOff>
    </xdr:from>
    <xdr:ext cx="534377" cy="259045"/>
    <xdr:sp macro="" textlink="">
      <xdr:nvSpPr>
        <xdr:cNvPr id="244" name="テキスト ボックス 243"/>
        <xdr:cNvSpPr txBox="1"/>
      </xdr:nvSpPr>
      <xdr:spPr>
        <a:xfrm>
          <a:off x="863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102538</xdr:rowOff>
    </xdr:from>
    <xdr:to>
      <xdr:col>24</xdr:col>
      <xdr:colOff>114300</xdr:colOff>
      <xdr:row>95</xdr:row>
      <xdr:rowOff>32688</xdr:rowOff>
    </xdr:to>
    <xdr:sp macro="" textlink="">
      <xdr:nvSpPr>
        <xdr:cNvPr id="250" name="楕円 249"/>
        <xdr:cNvSpPr/>
      </xdr:nvSpPr>
      <xdr:spPr>
        <a:xfrm>
          <a:off x="4584700" y="1621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125415</xdr:rowOff>
    </xdr:from>
    <xdr:ext cx="599010" cy="259045"/>
    <xdr:sp macro="" textlink="">
      <xdr:nvSpPr>
        <xdr:cNvPr id="251" name="衛生費該当値テキスト"/>
        <xdr:cNvSpPr txBox="1"/>
      </xdr:nvSpPr>
      <xdr:spPr>
        <a:xfrm>
          <a:off x="4686300" y="16070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114942</xdr:rowOff>
    </xdr:from>
    <xdr:to>
      <xdr:col>20</xdr:col>
      <xdr:colOff>38100</xdr:colOff>
      <xdr:row>96</xdr:row>
      <xdr:rowOff>45092</xdr:rowOff>
    </xdr:to>
    <xdr:sp macro="" textlink="">
      <xdr:nvSpPr>
        <xdr:cNvPr id="252" name="楕円 251"/>
        <xdr:cNvSpPr/>
      </xdr:nvSpPr>
      <xdr:spPr>
        <a:xfrm>
          <a:off x="3746500" y="1640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61619</xdr:rowOff>
    </xdr:from>
    <xdr:ext cx="599010" cy="259045"/>
    <xdr:sp macro="" textlink="">
      <xdr:nvSpPr>
        <xdr:cNvPr id="253" name="テキスト ボックス 252"/>
        <xdr:cNvSpPr txBox="1"/>
      </xdr:nvSpPr>
      <xdr:spPr>
        <a:xfrm>
          <a:off x="3497795" y="16177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100626</xdr:rowOff>
    </xdr:from>
    <xdr:to>
      <xdr:col>15</xdr:col>
      <xdr:colOff>101600</xdr:colOff>
      <xdr:row>96</xdr:row>
      <xdr:rowOff>30776</xdr:rowOff>
    </xdr:to>
    <xdr:sp macro="" textlink="">
      <xdr:nvSpPr>
        <xdr:cNvPr id="254" name="楕円 253"/>
        <xdr:cNvSpPr/>
      </xdr:nvSpPr>
      <xdr:spPr>
        <a:xfrm>
          <a:off x="2857500" y="1638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47303</xdr:rowOff>
    </xdr:from>
    <xdr:ext cx="599010" cy="259045"/>
    <xdr:sp macro="" textlink="">
      <xdr:nvSpPr>
        <xdr:cNvPr id="255" name="テキスト ボックス 254"/>
        <xdr:cNvSpPr txBox="1"/>
      </xdr:nvSpPr>
      <xdr:spPr>
        <a:xfrm>
          <a:off x="2608795" y="16163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87598</xdr:rowOff>
    </xdr:from>
    <xdr:to>
      <xdr:col>10</xdr:col>
      <xdr:colOff>165100</xdr:colOff>
      <xdr:row>97</xdr:row>
      <xdr:rowOff>17748</xdr:rowOff>
    </xdr:to>
    <xdr:sp macro="" textlink="">
      <xdr:nvSpPr>
        <xdr:cNvPr id="256" name="楕円 255"/>
        <xdr:cNvSpPr/>
      </xdr:nvSpPr>
      <xdr:spPr>
        <a:xfrm>
          <a:off x="1968500" y="1654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8875</xdr:rowOff>
    </xdr:from>
    <xdr:ext cx="534377" cy="259045"/>
    <xdr:sp macro="" textlink="">
      <xdr:nvSpPr>
        <xdr:cNvPr id="257" name="テキスト ボックス 256"/>
        <xdr:cNvSpPr txBox="1"/>
      </xdr:nvSpPr>
      <xdr:spPr>
        <a:xfrm>
          <a:off x="1752111" y="1663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87254</xdr:rowOff>
    </xdr:from>
    <xdr:to>
      <xdr:col>6</xdr:col>
      <xdr:colOff>38100</xdr:colOff>
      <xdr:row>97</xdr:row>
      <xdr:rowOff>17404</xdr:rowOff>
    </xdr:to>
    <xdr:sp macro="" textlink="">
      <xdr:nvSpPr>
        <xdr:cNvPr id="258" name="楕円 257"/>
        <xdr:cNvSpPr/>
      </xdr:nvSpPr>
      <xdr:spPr>
        <a:xfrm>
          <a:off x="1079500" y="1654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8531</xdr:rowOff>
    </xdr:from>
    <xdr:ext cx="534377" cy="259045"/>
    <xdr:sp macro="" textlink="">
      <xdr:nvSpPr>
        <xdr:cNvPr id="259" name="テキスト ボックス 258"/>
        <xdr:cNvSpPr txBox="1"/>
      </xdr:nvSpPr>
      <xdr:spPr>
        <a:xfrm>
          <a:off x="863111" y="1663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156682</xdr:rowOff>
    </xdr:from>
    <xdr:to>
      <xdr:col>54</xdr:col>
      <xdr:colOff>189865</xdr:colOff>
      <xdr:row>39</xdr:row>
      <xdr:rowOff>98878</xdr:rowOff>
    </xdr:to>
    <xdr:cxnSp macro="">
      <xdr:nvCxnSpPr>
        <xdr:cNvPr id="285" name="直線コネクタ 284"/>
        <xdr:cNvCxnSpPr/>
      </xdr:nvCxnSpPr>
      <xdr:spPr>
        <a:xfrm flipV="1">
          <a:off x="10475595" y="5300182"/>
          <a:ext cx="1270" cy="1485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103359</xdr:rowOff>
    </xdr:from>
    <xdr:ext cx="469744" cy="259045"/>
    <xdr:sp macro="" textlink="">
      <xdr:nvSpPr>
        <xdr:cNvPr id="288" name="労働費最大値テキスト"/>
        <xdr:cNvSpPr txBox="1"/>
      </xdr:nvSpPr>
      <xdr:spPr>
        <a:xfrm>
          <a:off x="10528300" y="507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156682</xdr:rowOff>
    </xdr:from>
    <xdr:to>
      <xdr:col>55</xdr:col>
      <xdr:colOff>88900</xdr:colOff>
      <xdr:row>30</xdr:row>
      <xdr:rowOff>156682</xdr:rowOff>
    </xdr:to>
    <xdr:cxnSp macro="">
      <xdr:nvCxnSpPr>
        <xdr:cNvPr id="289" name="直線コネクタ 288"/>
        <xdr:cNvCxnSpPr/>
      </xdr:nvCxnSpPr>
      <xdr:spPr>
        <a:xfrm>
          <a:off x="10388600" y="530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96919</xdr:rowOff>
    </xdr:from>
    <xdr:to>
      <xdr:col>55</xdr:col>
      <xdr:colOff>0</xdr:colOff>
      <xdr:row>39</xdr:row>
      <xdr:rowOff>96919</xdr:rowOff>
    </xdr:to>
    <xdr:cxnSp macro="">
      <xdr:nvCxnSpPr>
        <xdr:cNvPr id="290" name="直線コネクタ 289"/>
        <xdr:cNvCxnSpPr/>
      </xdr:nvCxnSpPr>
      <xdr:spPr>
        <a:xfrm>
          <a:off x="9639300" y="678346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86305</xdr:rowOff>
    </xdr:from>
    <xdr:ext cx="378565" cy="259045"/>
    <xdr:sp macro="" textlink="">
      <xdr:nvSpPr>
        <xdr:cNvPr id="291" name="労働費平均値テキスト"/>
        <xdr:cNvSpPr txBox="1"/>
      </xdr:nvSpPr>
      <xdr:spPr>
        <a:xfrm>
          <a:off x="10528300" y="6429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63427</xdr:rowOff>
    </xdr:from>
    <xdr:to>
      <xdr:col>55</xdr:col>
      <xdr:colOff>50800</xdr:colOff>
      <xdr:row>38</xdr:row>
      <xdr:rowOff>165027</xdr:rowOff>
    </xdr:to>
    <xdr:sp macro="" textlink="">
      <xdr:nvSpPr>
        <xdr:cNvPr id="292" name="フローチャート: 判断 291"/>
        <xdr:cNvSpPr/>
      </xdr:nvSpPr>
      <xdr:spPr>
        <a:xfrm>
          <a:off x="104267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96919</xdr:rowOff>
    </xdr:from>
    <xdr:to>
      <xdr:col>50</xdr:col>
      <xdr:colOff>114300</xdr:colOff>
      <xdr:row>39</xdr:row>
      <xdr:rowOff>96919</xdr:rowOff>
    </xdr:to>
    <xdr:cxnSp macro="">
      <xdr:nvCxnSpPr>
        <xdr:cNvPr id="293" name="直線コネクタ 292"/>
        <xdr:cNvCxnSpPr/>
      </xdr:nvCxnSpPr>
      <xdr:spPr>
        <a:xfrm>
          <a:off x="8750300" y="67834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84981</xdr:rowOff>
    </xdr:from>
    <xdr:to>
      <xdr:col>50</xdr:col>
      <xdr:colOff>165100</xdr:colOff>
      <xdr:row>39</xdr:row>
      <xdr:rowOff>15131</xdr:rowOff>
    </xdr:to>
    <xdr:sp macro="" textlink="">
      <xdr:nvSpPr>
        <xdr:cNvPr id="294" name="フローチャート: 判断 293"/>
        <xdr:cNvSpPr/>
      </xdr:nvSpPr>
      <xdr:spPr>
        <a:xfrm>
          <a:off x="9588500" y="660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31658</xdr:rowOff>
    </xdr:from>
    <xdr:ext cx="378565" cy="259045"/>
    <xdr:sp macro="" textlink="">
      <xdr:nvSpPr>
        <xdr:cNvPr id="295" name="テキスト ボックス 294"/>
        <xdr:cNvSpPr txBox="1"/>
      </xdr:nvSpPr>
      <xdr:spPr>
        <a:xfrm>
          <a:off x="9450017" y="6375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96919</xdr:rowOff>
    </xdr:from>
    <xdr:to>
      <xdr:col>45</xdr:col>
      <xdr:colOff>177800</xdr:colOff>
      <xdr:row>39</xdr:row>
      <xdr:rowOff>97246</xdr:rowOff>
    </xdr:to>
    <xdr:cxnSp macro="">
      <xdr:nvCxnSpPr>
        <xdr:cNvPr id="296" name="直線コネクタ 295"/>
        <xdr:cNvCxnSpPr/>
      </xdr:nvCxnSpPr>
      <xdr:spPr>
        <a:xfrm flipV="1">
          <a:off x="7861300" y="6783469"/>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85961</xdr:rowOff>
    </xdr:from>
    <xdr:to>
      <xdr:col>46</xdr:col>
      <xdr:colOff>38100</xdr:colOff>
      <xdr:row>39</xdr:row>
      <xdr:rowOff>16111</xdr:rowOff>
    </xdr:to>
    <xdr:sp macro="" textlink="">
      <xdr:nvSpPr>
        <xdr:cNvPr id="297" name="フローチャート: 判断 296"/>
        <xdr:cNvSpPr/>
      </xdr:nvSpPr>
      <xdr:spPr>
        <a:xfrm>
          <a:off x="8699500" y="660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32638</xdr:rowOff>
    </xdr:from>
    <xdr:ext cx="378565" cy="259045"/>
    <xdr:sp macro="" textlink="">
      <xdr:nvSpPr>
        <xdr:cNvPr id="298" name="テキスト ボックス 297"/>
        <xdr:cNvSpPr txBox="1"/>
      </xdr:nvSpPr>
      <xdr:spPr>
        <a:xfrm>
          <a:off x="8561017" y="6376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97246</xdr:rowOff>
    </xdr:from>
    <xdr:to>
      <xdr:col>41</xdr:col>
      <xdr:colOff>50800</xdr:colOff>
      <xdr:row>39</xdr:row>
      <xdr:rowOff>97246</xdr:rowOff>
    </xdr:to>
    <xdr:cxnSp macro="">
      <xdr:nvCxnSpPr>
        <xdr:cNvPr id="299" name="直線コネクタ 298"/>
        <xdr:cNvCxnSpPr/>
      </xdr:nvCxnSpPr>
      <xdr:spPr>
        <a:xfrm>
          <a:off x="6972300" y="6783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53957</xdr:rowOff>
    </xdr:from>
    <xdr:to>
      <xdr:col>41</xdr:col>
      <xdr:colOff>101600</xdr:colOff>
      <xdr:row>38</xdr:row>
      <xdr:rowOff>155557</xdr:rowOff>
    </xdr:to>
    <xdr:sp macro="" textlink="">
      <xdr:nvSpPr>
        <xdr:cNvPr id="300" name="フローチャート: 判断 299"/>
        <xdr:cNvSpPr/>
      </xdr:nvSpPr>
      <xdr:spPr>
        <a:xfrm>
          <a:off x="7810500" y="656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634</xdr:rowOff>
    </xdr:from>
    <xdr:ext cx="378565" cy="259045"/>
    <xdr:sp macro="" textlink="">
      <xdr:nvSpPr>
        <xdr:cNvPr id="301" name="テキスト ボックス 300"/>
        <xdr:cNvSpPr txBox="1"/>
      </xdr:nvSpPr>
      <xdr:spPr>
        <a:xfrm>
          <a:off x="7672017" y="6344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48732</xdr:rowOff>
    </xdr:from>
    <xdr:to>
      <xdr:col>36</xdr:col>
      <xdr:colOff>165100</xdr:colOff>
      <xdr:row>38</xdr:row>
      <xdr:rowOff>150332</xdr:rowOff>
    </xdr:to>
    <xdr:sp macro="" textlink="">
      <xdr:nvSpPr>
        <xdr:cNvPr id="302" name="フローチャート: 判断 301"/>
        <xdr:cNvSpPr/>
      </xdr:nvSpPr>
      <xdr:spPr>
        <a:xfrm>
          <a:off x="6921500" y="656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166859</xdr:rowOff>
    </xdr:from>
    <xdr:ext cx="378565" cy="259045"/>
    <xdr:sp macro="" textlink="">
      <xdr:nvSpPr>
        <xdr:cNvPr id="303" name="テキスト ボックス 302"/>
        <xdr:cNvSpPr txBox="1"/>
      </xdr:nvSpPr>
      <xdr:spPr>
        <a:xfrm>
          <a:off x="6783017" y="6339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46119</xdr:rowOff>
    </xdr:from>
    <xdr:to>
      <xdr:col>55</xdr:col>
      <xdr:colOff>50800</xdr:colOff>
      <xdr:row>39</xdr:row>
      <xdr:rowOff>147719</xdr:rowOff>
    </xdr:to>
    <xdr:sp macro="" textlink="">
      <xdr:nvSpPr>
        <xdr:cNvPr id="309" name="楕円 308"/>
        <xdr:cNvSpPr/>
      </xdr:nvSpPr>
      <xdr:spPr>
        <a:xfrm>
          <a:off x="10426700" y="673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132496</xdr:rowOff>
    </xdr:from>
    <xdr:ext cx="249299" cy="259045"/>
    <xdr:sp macro="" textlink="">
      <xdr:nvSpPr>
        <xdr:cNvPr id="310" name="労働費該当値テキスト"/>
        <xdr:cNvSpPr txBox="1"/>
      </xdr:nvSpPr>
      <xdr:spPr>
        <a:xfrm>
          <a:off x="10528300" y="66475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46119</xdr:rowOff>
    </xdr:from>
    <xdr:to>
      <xdr:col>50</xdr:col>
      <xdr:colOff>165100</xdr:colOff>
      <xdr:row>39</xdr:row>
      <xdr:rowOff>147719</xdr:rowOff>
    </xdr:to>
    <xdr:sp macro="" textlink="">
      <xdr:nvSpPr>
        <xdr:cNvPr id="311" name="楕円 310"/>
        <xdr:cNvSpPr/>
      </xdr:nvSpPr>
      <xdr:spPr>
        <a:xfrm>
          <a:off x="9588500" y="673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138846</xdr:rowOff>
    </xdr:from>
    <xdr:ext cx="249299" cy="259045"/>
    <xdr:sp macro="" textlink="">
      <xdr:nvSpPr>
        <xdr:cNvPr id="312" name="テキスト ボックス 311"/>
        <xdr:cNvSpPr txBox="1"/>
      </xdr:nvSpPr>
      <xdr:spPr>
        <a:xfrm>
          <a:off x="9514650" y="682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46119</xdr:rowOff>
    </xdr:from>
    <xdr:to>
      <xdr:col>46</xdr:col>
      <xdr:colOff>38100</xdr:colOff>
      <xdr:row>39</xdr:row>
      <xdr:rowOff>147719</xdr:rowOff>
    </xdr:to>
    <xdr:sp macro="" textlink="">
      <xdr:nvSpPr>
        <xdr:cNvPr id="313" name="楕円 312"/>
        <xdr:cNvSpPr/>
      </xdr:nvSpPr>
      <xdr:spPr>
        <a:xfrm>
          <a:off x="8699500" y="673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138846</xdr:rowOff>
    </xdr:from>
    <xdr:ext cx="249299" cy="259045"/>
    <xdr:sp macro="" textlink="">
      <xdr:nvSpPr>
        <xdr:cNvPr id="314" name="テキスト ボックス 313"/>
        <xdr:cNvSpPr txBox="1"/>
      </xdr:nvSpPr>
      <xdr:spPr>
        <a:xfrm>
          <a:off x="8625650" y="682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46446</xdr:rowOff>
    </xdr:from>
    <xdr:to>
      <xdr:col>41</xdr:col>
      <xdr:colOff>101600</xdr:colOff>
      <xdr:row>39</xdr:row>
      <xdr:rowOff>148046</xdr:rowOff>
    </xdr:to>
    <xdr:sp macro="" textlink="">
      <xdr:nvSpPr>
        <xdr:cNvPr id="315" name="楕円 314"/>
        <xdr:cNvSpPr/>
      </xdr:nvSpPr>
      <xdr:spPr>
        <a:xfrm>
          <a:off x="7810500" y="673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139173</xdr:rowOff>
    </xdr:from>
    <xdr:ext cx="249299" cy="259045"/>
    <xdr:sp macro="" textlink="">
      <xdr:nvSpPr>
        <xdr:cNvPr id="316" name="テキスト ボックス 315"/>
        <xdr:cNvSpPr txBox="1"/>
      </xdr:nvSpPr>
      <xdr:spPr>
        <a:xfrm>
          <a:off x="7736650" y="68257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46446</xdr:rowOff>
    </xdr:from>
    <xdr:to>
      <xdr:col>36</xdr:col>
      <xdr:colOff>165100</xdr:colOff>
      <xdr:row>39</xdr:row>
      <xdr:rowOff>148046</xdr:rowOff>
    </xdr:to>
    <xdr:sp macro="" textlink="">
      <xdr:nvSpPr>
        <xdr:cNvPr id="317" name="楕円 316"/>
        <xdr:cNvSpPr/>
      </xdr:nvSpPr>
      <xdr:spPr>
        <a:xfrm>
          <a:off x="6921500" y="673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139173</xdr:rowOff>
    </xdr:from>
    <xdr:ext cx="249299" cy="259045"/>
    <xdr:sp macro="" textlink="">
      <xdr:nvSpPr>
        <xdr:cNvPr id="318" name="テキスト ボックス 317"/>
        <xdr:cNvSpPr txBox="1"/>
      </xdr:nvSpPr>
      <xdr:spPr>
        <a:xfrm>
          <a:off x="6847650" y="68257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45350</xdr:rowOff>
    </xdr:from>
    <xdr:to>
      <xdr:col>54</xdr:col>
      <xdr:colOff>189865</xdr:colOff>
      <xdr:row>59</xdr:row>
      <xdr:rowOff>42059</xdr:rowOff>
    </xdr:to>
    <xdr:cxnSp macro="">
      <xdr:nvCxnSpPr>
        <xdr:cNvPr id="344" name="直線コネクタ 343"/>
        <xdr:cNvCxnSpPr/>
      </xdr:nvCxnSpPr>
      <xdr:spPr>
        <a:xfrm flipV="1">
          <a:off x="10475595" y="8617850"/>
          <a:ext cx="1270" cy="1539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45886</xdr:rowOff>
    </xdr:from>
    <xdr:ext cx="534377" cy="259045"/>
    <xdr:sp macro="" textlink="">
      <xdr:nvSpPr>
        <xdr:cNvPr id="345" name="農林水産業費最小値テキスト"/>
        <xdr:cNvSpPr txBox="1"/>
      </xdr:nvSpPr>
      <xdr:spPr>
        <a:xfrm>
          <a:off x="10528300" y="1016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42059</xdr:rowOff>
    </xdr:from>
    <xdr:to>
      <xdr:col>55</xdr:col>
      <xdr:colOff>88900</xdr:colOff>
      <xdr:row>59</xdr:row>
      <xdr:rowOff>42059</xdr:rowOff>
    </xdr:to>
    <xdr:cxnSp macro="">
      <xdr:nvCxnSpPr>
        <xdr:cNvPr id="346" name="直線コネクタ 345"/>
        <xdr:cNvCxnSpPr/>
      </xdr:nvCxnSpPr>
      <xdr:spPr>
        <a:xfrm>
          <a:off x="10388600" y="101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163477</xdr:rowOff>
    </xdr:from>
    <xdr:ext cx="599010" cy="259045"/>
    <xdr:sp macro="" textlink="">
      <xdr:nvSpPr>
        <xdr:cNvPr id="347" name="農林水産業費最大値テキスト"/>
        <xdr:cNvSpPr txBox="1"/>
      </xdr:nvSpPr>
      <xdr:spPr>
        <a:xfrm>
          <a:off x="10528300" y="839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488,891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45350</xdr:rowOff>
    </xdr:from>
    <xdr:to>
      <xdr:col>55</xdr:col>
      <xdr:colOff>88900</xdr:colOff>
      <xdr:row>50</xdr:row>
      <xdr:rowOff>45350</xdr:rowOff>
    </xdr:to>
    <xdr:cxnSp macro="">
      <xdr:nvCxnSpPr>
        <xdr:cNvPr id="348" name="直線コネクタ 347"/>
        <xdr:cNvCxnSpPr/>
      </xdr:nvCxnSpPr>
      <xdr:spPr>
        <a:xfrm>
          <a:off x="10388600" y="861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104015</xdr:rowOff>
    </xdr:from>
    <xdr:to>
      <xdr:col>55</xdr:col>
      <xdr:colOff>0</xdr:colOff>
      <xdr:row>57</xdr:row>
      <xdr:rowOff>129037</xdr:rowOff>
    </xdr:to>
    <xdr:cxnSp macro="">
      <xdr:nvCxnSpPr>
        <xdr:cNvPr id="349" name="直線コネクタ 348"/>
        <xdr:cNvCxnSpPr/>
      </xdr:nvCxnSpPr>
      <xdr:spPr>
        <a:xfrm flipV="1">
          <a:off x="9639300" y="9876665"/>
          <a:ext cx="838200" cy="2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32812</xdr:rowOff>
    </xdr:from>
    <xdr:ext cx="599010" cy="259045"/>
    <xdr:sp macro="" textlink="">
      <xdr:nvSpPr>
        <xdr:cNvPr id="350" name="農林水産業費平均値テキスト"/>
        <xdr:cNvSpPr txBox="1"/>
      </xdr:nvSpPr>
      <xdr:spPr>
        <a:xfrm>
          <a:off x="10528300" y="96340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9935</xdr:rowOff>
    </xdr:from>
    <xdr:to>
      <xdr:col>55</xdr:col>
      <xdr:colOff>50800</xdr:colOff>
      <xdr:row>57</xdr:row>
      <xdr:rowOff>111535</xdr:rowOff>
    </xdr:to>
    <xdr:sp macro="" textlink="">
      <xdr:nvSpPr>
        <xdr:cNvPr id="351" name="フローチャート: 判断 350"/>
        <xdr:cNvSpPr/>
      </xdr:nvSpPr>
      <xdr:spPr>
        <a:xfrm>
          <a:off x="10426700" y="978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159758</xdr:rowOff>
    </xdr:from>
    <xdr:to>
      <xdr:col>50</xdr:col>
      <xdr:colOff>114300</xdr:colOff>
      <xdr:row>57</xdr:row>
      <xdr:rowOff>129037</xdr:rowOff>
    </xdr:to>
    <xdr:cxnSp macro="">
      <xdr:nvCxnSpPr>
        <xdr:cNvPr id="352" name="直線コネクタ 351"/>
        <xdr:cNvCxnSpPr/>
      </xdr:nvCxnSpPr>
      <xdr:spPr>
        <a:xfrm>
          <a:off x="8750300" y="9760958"/>
          <a:ext cx="889000" cy="14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40887</xdr:rowOff>
    </xdr:from>
    <xdr:to>
      <xdr:col>50</xdr:col>
      <xdr:colOff>165100</xdr:colOff>
      <xdr:row>57</xdr:row>
      <xdr:rowOff>142487</xdr:rowOff>
    </xdr:to>
    <xdr:sp macro="" textlink="">
      <xdr:nvSpPr>
        <xdr:cNvPr id="353" name="フローチャート: 判断 352"/>
        <xdr:cNvSpPr/>
      </xdr:nvSpPr>
      <xdr:spPr>
        <a:xfrm>
          <a:off x="9588500" y="981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159014</xdr:rowOff>
    </xdr:from>
    <xdr:ext cx="599010" cy="259045"/>
    <xdr:sp macro="" textlink="">
      <xdr:nvSpPr>
        <xdr:cNvPr id="354" name="テキスト ボックス 353"/>
        <xdr:cNvSpPr txBox="1"/>
      </xdr:nvSpPr>
      <xdr:spPr>
        <a:xfrm>
          <a:off x="9339795" y="9588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159758</xdr:rowOff>
    </xdr:from>
    <xdr:to>
      <xdr:col>45</xdr:col>
      <xdr:colOff>177800</xdr:colOff>
      <xdr:row>58</xdr:row>
      <xdr:rowOff>30876</xdr:rowOff>
    </xdr:to>
    <xdr:cxnSp macro="">
      <xdr:nvCxnSpPr>
        <xdr:cNvPr id="355" name="直線コネクタ 354"/>
        <xdr:cNvCxnSpPr/>
      </xdr:nvCxnSpPr>
      <xdr:spPr>
        <a:xfrm flipV="1">
          <a:off x="7861300" y="9760958"/>
          <a:ext cx="889000" cy="21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62719</xdr:rowOff>
    </xdr:from>
    <xdr:to>
      <xdr:col>46</xdr:col>
      <xdr:colOff>38100</xdr:colOff>
      <xdr:row>57</xdr:row>
      <xdr:rowOff>164319</xdr:rowOff>
    </xdr:to>
    <xdr:sp macro="" textlink="">
      <xdr:nvSpPr>
        <xdr:cNvPr id="356" name="フローチャート: 判断 355"/>
        <xdr:cNvSpPr/>
      </xdr:nvSpPr>
      <xdr:spPr>
        <a:xfrm>
          <a:off x="8699500" y="98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155446</xdr:rowOff>
    </xdr:from>
    <xdr:ext cx="599010" cy="259045"/>
    <xdr:sp macro="" textlink="">
      <xdr:nvSpPr>
        <xdr:cNvPr id="357" name="テキスト ボックス 356"/>
        <xdr:cNvSpPr txBox="1"/>
      </xdr:nvSpPr>
      <xdr:spPr>
        <a:xfrm>
          <a:off x="8450795" y="9928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38851</xdr:rowOff>
    </xdr:from>
    <xdr:to>
      <xdr:col>41</xdr:col>
      <xdr:colOff>50800</xdr:colOff>
      <xdr:row>58</xdr:row>
      <xdr:rowOff>30876</xdr:rowOff>
    </xdr:to>
    <xdr:cxnSp macro="">
      <xdr:nvCxnSpPr>
        <xdr:cNvPr id="358" name="直線コネクタ 357"/>
        <xdr:cNvCxnSpPr/>
      </xdr:nvCxnSpPr>
      <xdr:spPr>
        <a:xfrm>
          <a:off x="6972300" y="9811501"/>
          <a:ext cx="889000" cy="16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46675</xdr:rowOff>
    </xdr:from>
    <xdr:to>
      <xdr:col>41</xdr:col>
      <xdr:colOff>101600</xdr:colOff>
      <xdr:row>57</xdr:row>
      <xdr:rowOff>148275</xdr:rowOff>
    </xdr:to>
    <xdr:sp macro="" textlink="">
      <xdr:nvSpPr>
        <xdr:cNvPr id="359" name="フローチャート: 判断 358"/>
        <xdr:cNvSpPr/>
      </xdr:nvSpPr>
      <xdr:spPr>
        <a:xfrm>
          <a:off x="7810500" y="981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164802</xdr:rowOff>
    </xdr:from>
    <xdr:ext cx="599010" cy="259045"/>
    <xdr:sp macro="" textlink="">
      <xdr:nvSpPr>
        <xdr:cNvPr id="360" name="テキスト ボックス 359"/>
        <xdr:cNvSpPr txBox="1"/>
      </xdr:nvSpPr>
      <xdr:spPr>
        <a:xfrm>
          <a:off x="7561795" y="959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66049</xdr:rowOff>
    </xdr:from>
    <xdr:to>
      <xdr:col>36</xdr:col>
      <xdr:colOff>165100</xdr:colOff>
      <xdr:row>57</xdr:row>
      <xdr:rowOff>167649</xdr:rowOff>
    </xdr:to>
    <xdr:sp macro="" textlink="">
      <xdr:nvSpPr>
        <xdr:cNvPr id="361" name="フローチャート: 判断 360"/>
        <xdr:cNvSpPr/>
      </xdr:nvSpPr>
      <xdr:spPr>
        <a:xfrm>
          <a:off x="6921500" y="983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158776</xdr:rowOff>
    </xdr:from>
    <xdr:ext cx="534377" cy="259045"/>
    <xdr:sp macro="" textlink="">
      <xdr:nvSpPr>
        <xdr:cNvPr id="362" name="テキスト ボックス 361"/>
        <xdr:cNvSpPr txBox="1"/>
      </xdr:nvSpPr>
      <xdr:spPr>
        <a:xfrm>
          <a:off x="6705111" y="993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53215</xdr:rowOff>
    </xdr:from>
    <xdr:to>
      <xdr:col>55</xdr:col>
      <xdr:colOff>50800</xdr:colOff>
      <xdr:row>57</xdr:row>
      <xdr:rowOff>154815</xdr:rowOff>
    </xdr:to>
    <xdr:sp macro="" textlink="">
      <xdr:nvSpPr>
        <xdr:cNvPr id="368" name="楕円 367"/>
        <xdr:cNvSpPr/>
      </xdr:nvSpPr>
      <xdr:spPr>
        <a:xfrm>
          <a:off x="10426700" y="982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31642</xdr:rowOff>
    </xdr:from>
    <xdr:ext cx="599010" cy="259045"/>
    <xdr:sp macro="" textlink="">
      <xdr:nvSpPr>
        <xdr:cNvPr id="369" name="農林水産業費該当値テキスト"/>
        <xdr:cNvSpPr txBox="1"/>
      </xdr:nvSpPr>
      <xdr:spPr>
        <a:xfrm>
          <a:off x="10528300" y="9804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78237</xdr:rowOff>
    </xdr:from>
    <xdr:to>
      <xdr:col>50</xdr:col>
      <xdr:colOff>165100</xdr:colOff>
      <xdr:row>58</xdr:row>
      <xdr:rowOff>8387</xdr:rowOff>
    </xdr:to>
    <xdr:sp macro="" textlink="">
      <xdr:nvSpPr>
        <xdr:cNvPr id="370" name="楕円 369"/>
        <xdr:cNvSpPr/>
      </xdr:nvSpPr>
      <xdr:spPr>
        <a:xfrm>
          <a:off x="9588500" y="985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170964</xdr:rowOff>
    </xdr:from>
    <xdr:ext cx="534377" cy="259045"/>
    <xdr:sp macro="" textlink="">
      <xdr:nvSpPr>
        <xdr:cNvPr id="371" name="テキスト ボックス 370"/>
        <xdr:cNvSpPr txBox="1"/>
      </xdr:nvSpPr>
      <xdr:spPr>
        <a:xfrm>
          <a:off x="9372111" y="994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108958</xdr:rowOff>
    </xdr:from>
    <xdr:to>
      <xdr:col>46</xdr:col>
      <xdr:colOff>38100</xdr:colOff>
      <xdr:row>57</xdr:row>
      <xdr:rowOff>39108</xdr:rowOff>
    </xdr:to>
    <xdr:sp macro="" textlink="">
      <xdr:nvSpPr>
        <xdr:cNvPr id="372" name="楕円 371"/>
        <xdr:cNvSpPr/>
      </xdr:nvSpPr>
      <xdr:spPr>
        <a:xfrm>
          <a:off x="8699500" y="971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55635</xdr:rowOff>
    </xdr:from>
    <xdr:ext cx="599010" cy="259045"/>
    <xdr:sp macro="" textlink="">
      <xdr:nvSpPr>
        <xdr:cNvPr id="373" name="テキスト ボックス 372"/>
        <xdr:cNvSpPr txBox="1"/>
      </xdr:nvSpPr>
      <xdr:spPr>
        <a:xfrm>
          <a:off x="8450795" y="948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151526</xdr:rowOff>
    </xdr:from>
    <xdr:to>
      <xdr:col>41</xdr:col>
      <xdr:colOff>101600</xdr:colOff>
      <xdr:row>58</xdr:row>
      <xdr:rowOff>81676</xdr:rowOff>
    </xdr:to>
    <xdr:sp macro="" textlink="">
      <xdr:nvSpPr>
        <xdr:cNvPr id="374" name="楕円 373"/>
        <xdr:cNvSpPr/>
      </xdr:nvSpPr>
      <xdr:spPr>
        <a:xfrm>
          <a:off x="7810500" y="992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72803</xdr:rowOff>
    </xdr:from>
    <xdr:ext cx="534377" cy="259045"/>
    <xdr:sp macro="" textlink="">
      <xdr:nvSpPr>
        <xdr:cNvPr id="375" name="テキスト ボックス 374"/>
        <xdr:cNvSpPr txBox="1"/>
      </xdr:nvSpPr>
      <xdr:spPr>
        <a:xfrm>
          <a:off x="7594111" y="1001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159501</xdr:rowOff>
    </xdr:from>
    <xdr:to>
      <xdr:col>36</xdr:col>
      <xdr:colOff>165100</xdr:colOff>
      <xdr:row>57</xdr:row>
      <xdr:rowOff>89651</xdr:rowOff>
    </xdr:to>
    <xdr:sp macro="" textlink="">
      <xdr:nvSpPr>
        <xdr:cNvPr id="376" name="楕円 375"/>
        <xdr:cNvSpPr/>
      </xdr:nvSpPr>
      <xdr:spPr>
        <a:xfrm>
          <a:off x="6921500" y="976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106178</xdr:rowOff>
    </xdr:from>
    <xdr:ext cx="599010" cy="259045"/>
    <xdr:sp macro="" textlink="">
      <xdr:nvSpPr>
        <xdr:cNvPr id="377" name="テキスト ボックス 376"/>
        <xdr:cNvSpPr txBox="1"/>
      </xdr:nvSpPr>
      <xdr:spPr>
        <a:xfrm>
          <a:off x="6672795" y="9535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13037</xdr:rowOff>
    </xdr:from>
    <xdr:to>
      <xdr:col>54</xdr:col>
      <xdr:colOff>189865</xdr:colOff>
      <xdr:row>78</xdr:row>
      <xdr:rowOff>109187</xdr:rowOff>
    </xdr:to>
    <xdr:cxnSp macro="">
      <xdr:nvCxnSpPr>
        <xdr:cNvPr id="399" name="直線コネクタ 398"/>
        <xdr:cNvCxnSpPr/>
      </xdr:nvCxnSpPr>
      <xdr:spPr>
        <a:xfrm flipV="1">
          <a:off x="10475595" y="12185987"/>
          <a:ext cx="1270" cy="1296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113014</xdr:rowOff>
    </xdr:from>
    <xdr:ext cx="469744" cy="259045"/>
    <xdr:sp macro="" textlink="">
      <xdr:nvSpPr>
        <xdr:cNvPr id="400" name="商工費最小値テキスト"/>
        <xdr:cNvSpPr txBox="1"/>
      </xdr:nvSpPr>
      <xdr:spPr>
        <a:xfrm>
          <a:off x="10528300" y="1348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109187</xdr:rowOff>
    </xdr:from>
    <xdr:to>
      <xdr:col>55</xdr:col>
      <xdr:colOff>88900</xdr:colOff>
      <xdr:row>78</xdr:row>
      <xdr:rowOff>109187</xdr:rowOff>
    </xdr:to>
    <xdr:cxnSp macro="">
      <xdr:nvCxnSpPr>
        <xdr:cNvPr id="401" name="直線コネクタ 400"/>
        <xdr:cNvCxnSpPr/>
      </xdr:nvCxnSpPr>
      <xdr:spPr>
        <a:xfrm>
          <a:off x="10388600" y="13482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131164</xdr:rowOff>
    </xdr:from>
    <xdr:ext cx="599010" cy="259045"/>
    <xdr:sp macro="" textlink="">
      <xdr:nvSpPr>
        <xdr:cNvPr id="402" name="商工費最大値テキスト"/>
        <xdr:cNvSpPr txBox="1"/>
      </xdr:nvSpPr>
      <xdr:spPr>
        <a:xfrm>
          <a:off x="10528300" y="1196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290,204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13037</xdr:rowOff>
    </xdr:from>
    <xdr:to>
      <xdr:col>55</xdr:col>
      <xdr:colOff>88900</xdr:colOff>
      <xdr:row>71</xdr:row>
      <xdr:rowOff>13037</xdr:rowOff>
    </xdr:to>
    <xdr:cxnSp macro="">
      <xdr:nvCxnSpPr>
        <xdr:cNvPr id="403" name="直線コネクタ 402"/>
        <xdr:cNvCxnSpPr/>
      </xdr:nvCxnSpPr>
      <xdr:spPr>
        <a:xfrm>
          <a:off x="10388600" y="1218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115587</xdr:rowOff>
    </xdr:from>
    <xdr:to>
      <xdr:col>55</xdr:col>
      <xdr:colOff>0</xdr:colOff>
      <xdr:row>77</xdr:row>
      <xdr:rowOff>134260</xdr:rowOff>
    </xdr:to>
    <xdr:cxnSp macro="">
      <xdr:nvCxnSpPr>
        <xdr:cNvPr id="404" name="直線コネクタ 403"/>
        <xdr:cNvCxnSpPr/>
      </xdr:nvCxnSpPr>
      <xdr:spPr>
        <a:xfrm flipV="1">
          <a:off x="9639300" y="13317237"/>
          <a:ext cx="838200" cy="18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65009</xdr:rowOff>
    </xdr:from>
    <xdr:ext cx="534377" cy="259045"/>
    <xdr:sp macro="" textlink="">
      <xdr:nvSpPr>
        <xdr:cNvPr id="405" name="商工費平均値テキスト"/>
        <xdr:cNvSpPr txBox="1"/>
      </xdr:nvSpPr>
      <xdr:spPr>
        <a:xfrm>
          <a:off x="10528300" y="13095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42132</xdr:rowOff>
    </xdr:from>
    <xdr:to>
      <xdr:col>55</xdr:col>
      <xdr:colOff>50800</xdr:colOff>
      <xdr:row>77</xdr:row>
      <xdr:rowOff>143732</xdr:rowOff>
    </xdr:to>
    <xdr:sp macro="" textlink="">
      <xdr:nvSpPr>
        <xdr:cNvPr id="406" name="フローチャート: 判断 405"/>
        <xdr:cNvSpPr/>
      </xdr:nvSpPr>
      <xdr:spPr>
        <a:xfrm>
          <a:off x="10426700" y="1324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168782</xdr:rowOff>
    </xdr:from>
    <xdr:to>
      <xdr:col>50</xdr:col>
      <xdr:colOff>114300</xdr:colOff>
      <xdr:row>77</xdr:row>
      <xdr:rowOff>134260</xdr:rowOff>
    </xdr:to>
    <xdr:cxnSp macro="">
      <xdr:nvCxnSpPr>
        <xdr:cNvPr id="407" name="直線コネクタ 406"/>
        <xdr:cNvCxnSpPr/>
      </xdr:nvCxnSpPr>
      <xdr:spPr>
        <a:xfrm>
          <a:off x="8750300" y="13027532"/>
          <a:ext cx="889000" cy="30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65565</xdr:rowOff>
    </xdr:from>
    <xdr:to>
      <xdr:col>50</xdr:col>
      <xdr:colOff>165100</xdr:colOff>
      <xdr:row>77</xdr:row>
      <xdr:rowOff>167165</xdr:rowOff>
    </xdr:to>
    <xdr:sp macro="" textlink="">
      <xdr:nvSpPr>
        <xdr:cNvPr id="408" name="フローチャート: 判断 407"/>
        <xdr:cNvSpPr/>
      </xdr:nvSpPr>
      <xdr:spPr>
        <a:xfrm>
          <a:off x="9588500" y="1326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12242</xdr:rowOff>
    </xdr:from>
    <xdr:ext cx="534377" cy="259045"/>
    <xdr:sp macro="" textlink="">
      <xdr:nvSpPr>
        <xdr:cNvPr id="409" name="テキスト ボックス 408"/>
        <xdr:cNvSpPr txBox="1"/>
      </xdr:nvSpPr>
      <xdr:spPr>
        <a:xfrm>
          <a:off x="9372111" y="1304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168782</xdr:rowOff>
    </xdr:from>
    <xdr:to>
      <xdr:col>45</xdr:col>
      <xdr:colOff>177800</xdr:colOff>
      <xdr:row>78</xdr:row>
      <xdr:rowOff>38946</xdr:rowOff>
    </xdr:to>
    <xdr:cxnSp macro="">
      <xdr:nvCxnSpPr>
        <xdr:cNvPr id="410" name="直線コネクタ 409"/>
        <xdr:cNvCxnSpPr/>
      </xdr:nvCxnSpPr>
      <xdr:spPr>
        <a:xfrm flipV="1">
          <a:off x="7861300" y="13027532"/>
          <a:ext cx="889000" cy="384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45901</xdr:rowOff>
    </xdr:from>
    <xdr:to>
      <xdr:col>46</xdr:col>
      <xdr:colOff>38100</xdr:colOff>
      <xdr:row>77</xdr:row>
      <xdr:rowOff>147501</xdr:rowOff>
    </xdr:to>
    <xdr:sp macro="" textlink="">
      <xdr:nvSpPr>
        <xdr:cNvPr id="411" name="フローチャート: 判断 410"/>
        <xdr:cNvSpPr/>
      </xdr:nvSpPr>
      <xdr:spPr>
        <a:xfrm>
          <a:off x="8699500" y="1324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138628</xdr:rowOff>
    </xdr:from>
    <xdr:ext cx="534377" cy="259045"/>
    <xdr:sp macro="" textlink="">
      <xdr:nvSpPr>
        <xdr:cNvPr id="412" name="テキスト ボックス 411"/>
        <xdr:cNvSpPr txBox="1"/>
      </xdr:nvSpPr>
      <xdr:spPr>
        <a:xfrm>
          <a:off x="8483111" y="1334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38946</xdr:rowOff>
    </xdr:from>
    <xdr:to>
      <xdr:col>41</xdr:col>
      <xdr:colOff>50800</xdr:colOff>
      <xdr:row>78</xdr:row>
      <xdr:rowOff>64162</xdr:rowOff>
    </xdr:to>
    <xdr:cxnSp macro="">
      <xdr:nvCxnSpPr>
        <xdr:cNvPr id="413" name="直線コネクタ 412"/>
        <xdr:cNvCxnSpPr/>
      </xdr:nvCxnSpPr>
      <xdr:spPr>
        <a:xfrm flipV="1">
          <a:off x="6972300" y="13412046"/>
          <a:ext cx="889000" cy="2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132069</xdr:rowOff>
    </xdr:from>
    <xdr:to>
      <xdr:col>41</xdr:col>
      <xdr:colOff>101600</xdr:colOff>
      <xdr:row>78</xdr:row>
      <xdr:rowOff>62219</xdr:rowOff>
    </xdr:to>
    <xdr:sp macro="" textlink="">
      <xdr:nvSpPr>
        <xdr:cNvPr id="414" name="フローチャート: 判断 413"/>
        <xdr:cNvSpPr/>
      </xdr:nvSpPr>
      <xdr:spPr>
        <a:xfrm>
          <a:off x="7810500" y="1333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78746</xdr:rowOff>
    </xdr:from>
    <xdr:ext cx="534377" cy="259045"/>
    <xdr:sp macro="" textlink="">
      <xdr:nvSpPr>
        <xdr:cNvPr id="415" name="テキスト ボックス 414"/>
        <xdr:cNvSpPr txBox="1"/>
      </xdr:nvSpPr>
      <xdr:spPr>
        <a:xfrm>
          <a:off x="7594111" y="1310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134012</xdr:rowOff>
    </xdr:from>
    <xdr:to>
      <xdr:col>36</xdr:col>
      <xdr:colOff>165100</xdr:colOff>
      <xdr:row>78</xdr:row>
      <xdr:rowOff>64162</xdr:rowOff>
    </xdr:to>
    <xdr:sp macro="" textlink="">
      <xdr:nvSpPr>
        <xdr:cNvPr id="416" name="フローチャート: 判断 415"/>
        <xdr:cNvSpPr/>
      </xdr:nvSpPr>
      <xdr:spPr>
        <a:xfrm>
          <a:off x="6921500" y="1333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80689</xdr:rowOff>
    </xdr:from>
    <xdr:ext cx="534377" cy="259045"/>
    <xdr:sp macro="" textlink="">
      <xdr:nvSpPr>
        <xdr:cNvPr id="417" name="テキスト ボックス 416"/>
        <xdr:cNvSpPr txBox="1"/>
      </xdr:nvSpPr>
      <xdr:spPr>
        <a:xfrm>
          <a:off x="6705111" y="1311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64787</xdr:rowOff>
    </xdr:from>
    <xdr:to>
      <xdr:col>55</xdr:col>
      <xdr:colOff>50800</xdr:colOff>
      <xdr:row>77</xdr:row>
      <xdr:rowOff>166387</xdr:rowOff>
    </xdr:to>
    <xdr:sp macro="" textlink="">
      <xdr:nvSpPr>
        <xdr:cNvPr id="423" name="楕円 422"/>
        <xdr:cNvSpPr/>
      </xdr:nvSpPr>
      <xdr:spPr>
        <a:xfrm>
          <a:off x="10426700" y="1326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43214</xdr:rowOff>
    </xdr:from>
    <xdr:ext cx="534377" cy="259045"/>
    <xdr:sp macro="" textlink="">
      <xdr:nvSpPr>
        <xdr:cNvPr id="424" name="商工費該当値テキスト"/>
        <xdr:cNvSpPr txBox="1"/>
      </xdr:nvSpPr>
      <xdr:spPr>
        <a:xfrm>
          <a:off x="10528300" y="1324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83460</xdr:rowOff>
    </xdr:from>
    <xdr:to>
      <xdr:col>50</xdr:col>
      <xdr:colOff>165100</xdr:colOff>
      <xdr:row>78</xdr:row>
      <xdr:rowOff>13610</xdr:rowOff>
    </xdr:to>
    <xdr:sp macro="" textlink="">
      <xdr:nvSpPr>
        <xdr:cNvPr id="425" name="楕円 424"/>
        <xdr:cNvSpPr/>
      </xdr:nvSpPr>
      <xdr:spPr>
        <a:xfrm>
          <a:off x="9588500" y="1328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4737</xdr:rowOff>
    </xdr:from>
    <xdr:ext cx="534377" cy="259045"/>
    <xdr:sp macro="" textlink="">
      <xdr:nvSpPr>
        <xdr:cNvPr id="426" name="テキスト ボックス 425"/>
        <xdr:cNvSpPr txBox="1"/>
      </xdr:nvSpPr>
      <xdr:spPr>
        <a:xfrm>
          <a:off x="9372111" y="13377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117983</xdr:rowOff>
    </xdr:from>
    <xdr:to>
      <xdr:col>46</xdr:col>
      <xdr:colOff>38100</xdr:colOff>
      <xdr:row>76</xdr:row>
      <xdr:rowOff>48133</xdr:rowOff>
    </xdr:to>
    <xdr:sp macro="" textlink="">
      <xdr:nvSpPr>
        <xdr:cNvPr id="427" name="楕円 426"/>
        <xdr:cNvSpPr/>
      </xdr:nvSpPr>
      <xdr:spPr>
        <a:xfrm>
          <a:off x="8699500" y="1297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64660</xdr:rowOff>
    </xdr:from>
    <xdr:ext cx="599010" cy="259045"/>
    <xdr:sp macro="" textlink="">
      <xdr:nvSpPr>
        <xdr:cNvPr id="428" name="テキスト ボックス 427"/>
        <xdr:cNvSpPr txBox="1"/>
      </xdr:nvSpPr>
      <xdr:spPr>
        <a:xfrm>
          <a:off x="8450795" y="12751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159596</xdr:rowOff>
    </xdr:from>
    <xdr:to>
      <xdr:col>41</xdr:col>
      <xdr:colOff>101600</xdr:colOff>
      <xdr:row>78</xdr:row>
      <xdr:rowOff>89746</xdr:rowOff>
    </xdr:to>
    <xdr:sp macro="" textlink="">
      <xdr:nvSpPr>
        <xdr:cNvPr id="429" name="楕円 428"/>
        <xdr:cNvSpPr/>
      </xdr:nvSpPr>
      <xdr:spPr>
        <a:xfrm>
          <a:off x="7810500" y="1336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80873</xdr:rowOff>
    </xdr:from>
    <xdr:ext cx="534377" cy="259045"/>
    <xdr:sp macro="" textlink="">
      <xdr:nvSpPr>
        <xdr:cNvPr id="430" name="テキスト ボックス 429"/>
        <xdr:cNvSpPr txBox="1"/>
      </xdr:nvSpPr>
      <xdr:spPr>
        <a:xfrm>
          <a:off x="7594111" y="1345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13362</xdr:rowOff>
    </xdr:from>
    <xdr:to>
      <xdr:col>36</xdr:col>
      <xdr:colOff>165100</xdr:colOff>
      <xdr:row>78</xdr:row>
      <xdr:rowOff>114962</xdr:rowOff>
    </xdr:to>
    <xdr:sp macro="" textlink="">
      <xdr:nvSpPr>
        <xdr:cNvPr id="431" name="楕円 430"/>
        <xdr:cNvSpPr/>
      </xdr:nvSpPr>
      <xdr:spPr>
        <a:xfrm>
          <a:off x="6921500" y="1338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106089</xdr:rowOff>
    </xdr:from>
    <xdr:ext cx="534377" cy="259045"/>
    <xdr:sp macro="" textlink="">
      <xdr:nvSpPr>
        <xdr:cNvPr id="432" name="テキスト ボックス 431"/>
        <xdr:cNvSpPr txBox="1"/>
      </xdr:nvSpPr>
      <xdr:spPr>
        <a:xfrm>
          <a:off x="6705111" y="1347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147084</xdr:rowOff>
    </xdr:from>
    <xdr:to>
      <xdr:col>54</xdr:col>
      <xdr:colOff>189865</xdr:colOff>
      <xdr:row>99</xdr:row>
      <xdr:rowOff>137849</xdr:rowOff>
    </xdr:to>
    <xdr:cxnSp macro="">
      <xdr:nvCxnSpPr>
        <xdr:cNvPr id="457" name="直線コネクタ 456"/>
        <xdr:cNvCxnSpPr/>
      </xdr:nvCxnSpPr>
      <xdr:spPr>
        <a:xfrm flipV="1">
          <a:off x="10475595" y="15749034"/>
          <a:ext cx="1270" cy="1362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141676</xdr:rowOff>
    </xdr:from>
    <xdr:ext cx="534377" cy="259045"/>
    <xdr:sp macro="" textlink="">
      <xdr:nvSpPr>
        <xdr:cNvPr id="458" name="土木費最小値テキスト"/>
        <xdr:cNvSpPr txBox="1"/>
      </xdr:nvSpPr>
      <xdr:spPr>
        <a:xfrm>
          <a:off x="10528300" y="1711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137849</xdr:rowOff>
    </xdr:from>
    <xdr:to>
      <xdr:col>55</xdr:col>
      <xdr:colOff>88900</xdr:colOff>
      <xdr:row>99</xdr:row>
      <xdr:rowOff>137849</xdr:rowOff>
    </xdr:to>
    <xdr:cxnSp macro="">
      <xdr:nvCxnSpPr>
        <xdr:cNvPr id="459" name="直線コネクタ 458"/>
        <xdr:cNvCxnSpPr/>
      </xdr:nvCxnSpPr>
      <xdr:spPr>
        <a:xfrm>
          <a:off x="10388600" y="17111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93761</xdr:rowOff>
    </xdr:from>
    <xdr:ext cx="599010" cy="259045"/>
    <xdr:sp macro="" textlink="">
      <xdr:nvSpPr>
        <xdr:cNvPr id="460" name="土木費最大値テキスト"/>
        <xdr:cNvSpPr txBox="1"/>
      </xdr:nvSpPr>
      <xdr:spPr>
        <a:xfrm>
          <a:off x="10528300" y="1552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216,531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147084</xdr:rowOff>
    </xdr:from>
    <xdr:to>
      <xdr:col>55</xdr:col>
      <xdr:colOff>88900</xdr:colOff>
      <xdr:row>91</xdr:row>
      <xdr:rowOff>147084</xdr:rowOff>
    </xdr:to>
    <xdr:cxnSp macro="">
      <xdr:nvCxnSpPr>
        <xdr:cNvPr id="461" name="直線コネクタ 460"/>
        <xdr:cNvCxnSpPr/>
      </xdr:nvCxnSpPr>
      <xdr:spPr>
        <a:xfrm>
          <a:off x="10388600" y="15749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17895</xdr:rowOff>
    </xdr:from>
    <xdr:to>
      <xdr:col>55</xdr:col>
      <xdr:colOff>0</xdr:colOff>
      <xdr:row>96</xdr:row>
      <xdr:rowOff>166874</xdr:rowOff>
    </xdr:to>
    <xdr:cxnSp macro="">
      <xdr:nvCxnSpPr>
        <xdr:cNvPr id="462" name="直線コネクタ 461"/>
        <xdr:cNvCxnSpPr/>
      </xdr:nvCxnSpPr>
      <xdr:spPr>
        <a:xfrm>
          <a:off x="9639300" y="16305645"/>
          <a:ext cx="838200" cy="32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85306</xdr:rowOff>
    </xdr:from>
    <xdr:ext cx="599010" cy="259045"/>
    <xdr:sp macro="" textlink="">
      <xdr:nvSpPr>
        <xdr:cNvPr id="463" name="土木費平均値テキスト"/>
        <xdr:cNvSpPr txBox="1"/>
      </xdr:nvSpPr>
      <xdr:spPr>
        <a:xfrm>
          <a:off x="10528300" y="163730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62429</xdr:rowOff>
    </xdr:from>
    <xdr:to>
      <xdr:col>55</xdr:col>
      <xdr:colOff>50800</xdr:colOff>
      <xdr:row>96</xdr:row>
      <xdr:rowOff>164029</xdr:rowOff>
    </xdr:to>
    <xdr:sp macro="" textlink="">
      <xdr:nvSpPr>
        <xdr:cNvPr id="464" name="フローチャート: 判断 463"/>
        <xdr:cNvSpPr/>
      </xdr:nvSpPr>
      <xdr:spPr>
        <a:xfrm>
          <a:off x="10426700" y="165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17895</xdr:rowOff>
    </xdr:from>
    <xdr:to>
      <xdr:col>50</xdr:col>
      <xdr:colOff>114300</xdr:colOff>
      <xdr:row>98</xdr:row>
      <xdr:rowOff>6669</xdr:rowOff>
    </xdr:to>
    <xdr:cxnSp macro="">
      <xdr:nvCxnSpPr>
        <xdr:cNvPr id="465" name="直線コネクタ 464"/>
        <xdr:cNvCxnSpPr/>
      </xdr:nvCxnSpPr>
      <xdr:spPr>
        <a:xfrm flipV="1">
          <a:off x="8750300" y="16305645"/>
          <a:ext cx="889000" cy="50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88778</xdr:rowOff>
    </xdr:from>
    <xdr:to>
      <xdr:col>50</xdr:col>
      <xdr:colOff>165100</xdr:colOff>
      <xdr:row>97</xdr:row>
      <xdr:rowOff>18928</xdr:rowOff>
    </xdr:to>
    <xdr:sp macro="" textlink="">
      <xdr:nvSpPr>
        <xdr:cNvPr id="466" name="フローチャート: 判断 465"/>
        <xdr:cNvSpPr/>
      </xdr:nvSpPr>
      <xdr:spPr>
        <a:xfrm>
          <a:off x="9588500" y="1654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10055</xdr:rowOff>
    </xdr:from>
    <xdr:ext cx="599010" cy="259045"/>
    <xdr:sp macro="" textlink="">
      <xdr:nvSpPr>
        <xdr:cNvPr id="467" name="テキスト ボックス 466"/>
        <xdr:cNvSpPr txBox="1"/>
      </xdr:nvSpPr>
      <xdr:spPr>
        <a:xfrm>
          <a:off x="9339795" y="16640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68407</xdr:rowOff>
    </xdr:from>
    <xdr:to>
      <xdr:col>45</xdr:col>
      <xdr:colOff>177800</xdr:colOff>
      <xdr:row>98</xdr:row>
      <xdr:rowOff>6669</xdr:rowOff>
    </xdr:to>
    <xdr:cxnSp macro="">
      <xdr:nvCxnSpPr>
        <xdr:cNvPr id="468" name="直線コネクタ 467"/>
        <xdr:cNvCxnSpPr/>
      </xdr:nvCxnSpPr>
      <xdr:spPr>
        <a:xfrm>
          <a:off x="7861300" y="16356157"/>
          <a:ext cx="889000" cy="45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128174</xdr:rowOff>
    </xdr:from>
    <xdr:to>
      <xdr:col>46</xdr:col>
      <xdr:colOff>38100</xdr:colOff>
      <xdr:row>97</xdr:row>
      <xdr:rowOff>58324</xdr:rowOff>
    </xdr:to>
    <xdr:sp macro="" textlink="">
      <xdr:nvSpPr>
        <xdr:cNvPr id="469" name="フローチャート: 判断 468"/>
        <xdr:cNvSpPr/>
      </xdr:nvSpPr>
      <xdr:spPr>
        <a:xfrm>
          <a:off x="8699500" y="1658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74851</xdr:rowOff>
    </xdr:from>
    <xdr:ext cx="534377" cy="259045"/>
    <xdr:sp macro="" textlink="">
      <xdr:nvSpPr>
        <xdr:cNvPr id="470" name="テキスト ボックス 469"/>
        <xdr:cNvSpPr txBox="1"/>
      </xdr:nvSpPr>
      <xdr:spPr>
        <a:xfrm>
          <a:off x="8483111" y="1636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97859</xdr:rowOff>
    </xdr:from>
    <xdr:to>
      <xdr:col>41</xdr:col>
      <xdr:colOff>50800</xdr:colOff>
      <xdr:row>95</xdr:row>
      <xdr:rowOff>68407</xdr:rowOff>
    </xdr:to>
    <xdr:cxnSp macro="">
      <xdr:nvCxnSpPr>
        <xdr:cNvPr id="471" name="直線コネクタ 470"/>
        <xdr:cNvCxnSpPr/>
      </xdr:nvCxnSpPr>
      <xdr:spPr>
        <a:xfrm>
          <a:off x="6972300" y="15871259"/>
          <a:ext cx="889000" cy="48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140244</xdr:rowOff>
    </xdr:from>
    <xdr:to>
      <xdr:col>41</xdr:col>
      <xdr:colOff>101600</xdr:colOff>
      <xdr:row>97</xdr:row>
      <xdr:rowOff>70394</xdr:rowOff>
    </xdr:to>
    <xdr:sp macro="" textlink="">
      <xdr:nvSpPr>
        <xdr:cNvPr id="472" name="フローチャート: 判断 471"/>
        <xdr:cNvSpPr/>
      </xdr:nvSpPr>
      <xdr:spPr>
        <a:xfrm>
          <a:off x="7810500" y="1659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61521</xdr:rowOff>
    </xdr:from>
    <xdr:ext cx="534377" cy="259045"/>
    <xdr:sp macro="" textlink="">
      <xdr:nvSpPr>
        <xdr:cNvPr id="473" name="テキスト ボックス 472"/>
        <xdr:cNvSpPr txBox="1"/>
      </xdr:nvSpPr>
      <xdr:spPr>
        <a:xfrm>
          <a:off x="7594111" y="1669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158555</xdr:rowOff>
    </xdr:from>
    <xdr:to>
      <xdr:col>36</xdr:col>
      <xdr:colOff>165100</xdr:colOff>
      <xdr:row>97</xdr:row>
      <xdr:rowOff>88705</xdr:rowOff>
    </xdr:to>
    <xdr:sp macro="" textlink="">
      <xdr:nvSpPr>
        <xdr:cNvPr id="474" name="フローチャート: 判断 473"/>
        <xdr:cNvSpPr/>
      </xdr:nvSpPr>
      <xdr:spPr>
        <a:xfrm>
          <a:off x="6921500" y="1661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79832</xdr:rowOff>
    </xdr:from>
    <xdr:ext cx="534377" cy="259045"/>
    <xdr:sp macro="" textlink="">
      <xdr:nvSpPr>
        <xdr:cNvPr id="475" name="テキスト ボックス 474"/>
        <xdr:cNvSpPr txBox="1"/>
      </xdr:nvSpPr>
      <xdr:spPr>
        <a:xfrm>
          <a:off x="6705111" y="1671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116074</xdr:rowOff>
    </xdr:from>
    <xdr:to>
      <xdr:col>55</xdr:col>
      <xdr:colOff>50800</xdr:colOff>
      <xdr:row>97</xdr:row>
      <xdr:rowOff>46224</xdr:rowOff>
    </xdr:to>
    <xdr:sp macro="" textlink="">
      <xdr:nvSpPr>
        <xdr:cNvPr id="481" name="楕円 480"/>
        <xdr:cNvSpPr/>
      </xdr:nvSpPr>
      <xdr:spPr>
        <a:xfrm>
          <a:off x="10426700" y="1657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94501</xdr:rowOff>
    </xdr:from>
    <xdr:ext cx="599010" cy="259045"/>
    <xdr:sp macro="" textlink="">
      <xdr:nvSpPr>
        <xdr:cNvPr id="482" name="土木費該当値テキスト"/>
        <xdr:cNvSpPr txBox="1"/>
      </xdr:nvSpPr>
      <xdr:spPr>
        <a:xfrm>
          <a:off x="10528300" y="1655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138545</xdr:rowOff>
    </xdr:from>
    <xdr:to>
      <xdr:col>50</xdr:col>
      <xdr:colOff>165100</xdr:colOff>
      <xdr:row>95</xdr:row>
      <xdr:rowOff>68695</xdr:rowOff>
    </xdr:to>
    <xdr:sp macro="" textlink="">
      <xdr:nvSpPr>
        <xdr:cNvPr id="483" name="楕円 482"/>
        <xdr:cNvSpPr/>
      </xdr:nvSpPr>
      <xdr:spPr>
        <a:xfrm>
          <a:off x="9588500" y="1625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85222</xdr:rowOff>
    </xdr:from>
    <xdr:ext cx="599010" cy="259045"/>
    <xdr:sp macro="" textlink="">
      <xdr:nvSpPr>
        <xdr:cNvPr id="484" name="テキスト ボックス 483"/>
        <xdr:cNvSpPr txBox="1"/>
      </xdr:nvSpPr>
      <xdr:spPr>
        <a:xfrm>
          <a:off x="9339795" y="16030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127319</xdr:rowOff>
    </xdr:from>
    <xdr:to>
      <xdr:col>46</xdr:col>
      <xdr:colOff>38100</xdr:colOff>
      <xdr:row>98</xdr:row>
      <xdr:rowOff>57469</xdr:rowOff>
    </xdr:to>
    <xdr:sp macro="" textlink="">
      <xdr:nvSpPr>
        <xdr:cNvPr id="485" name="楕円 484"/>
        <xdr:cNvSpPr/>
      </xdr:nvSpPr>
      <xdr:spPr>
        <a:xfrm>
          <a:off x="8699500" y="1675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48596</xdr:rowOff>
    </xdr:from>
    <xdr:ext cx="534377" cy="259045"/>
    <xdr:sp macro="" textlink="">
      <xdr:nvSpPr>
        <xdr:cNvPr id="486" name="テキスト ボックス 485"/>
        <xdr:cNvSpPr txBox="1"/>
      </xdr:nvSpPr>
      <xdr:spPr>
        <a:xfrm>
          <a:off x="8483111" y="1685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17607</xdr:rowOff>
    </xdr:from>
    <xdr:to>
      <xdr:col>41</xdr:col>
      <xdr:colOff>101600</xdr:colOff>
      <xdr:row>95</xdr:row>
      <xdr:rowOff>119207</xdr:rowOff>
    </xdr:to>
    <xdr:sp macro="" textlink="">
      <xdr:nvSpPr>
        <xdr:cNvPr id="487" name="楕円 486"/>
        <xdr:cNvSpPr/>
      </xdr:nvSpPr>
      <xdr:spPr>
        <a:xfrm>
          <a:off x="7810500" y="1630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135734</xdr:rowOff>
    </xdr:from>
    <xdr:ext cx="599010" cy="259045"/>
    <xdr:sp macro="" textlink="">
      <xdr:nvSpPr>
        <xdr:cNvPr id="488" name="テキスト ボックス 487"/>
        <xdr:cNvSpPr txBox="1"/>
      </xdr:nvSpPr>
      <xdr:spPr>
        <a:xfrm>
          <a:off x="7561795" y="16080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47059</xdr:rowOff>
    </xdr:from>
    <xdr:to>
      <xdr:col>36</xdr:col>
      <xdr:colOff>165100</xdr:colOff>
      <xdr:row>92</xdr:row>
      <xdr:rowOff>148659</xdr:rowOff>
    </xdr:to>
    <xdr:sp macro="" textlink="">
      <xdr:nvSpPr>
        <xdr:cNvPr id="489" name="楕円 488"/>
        <xdr:cNvSpPr/>
      </xdr:nvSpPr>
      <xdr:spPr>
        <a:xfrm>
          <a:off x="6921500" y="1582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90</xdr:row>
      <xdr:rowOff>165186</xdr:rowOff>
    </xdr:from>
    <xdr:ext cx="599010" cy="259045"/>
    <xdr:sp macro="" textlink="">
      <xdr:nvSpPr>
        <xdr:cNvPr id="490" name="テキスト ボックス 489"/>
        <xdr:cNvSpPr txBox="1"/>
      </xdr:nvSpPr>
      <xdr:spPr>
        <a:xfrm>
          <a:off x="6672795" y="155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3" name="テキスト ボックス 502"/>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73814</xdr:rowOff>
    </xdr:from>
    <xdr:to>
      <xdr:col>85</xdr:col>
      <xdr:colOff>126364</xdr:colOff>
      <xdr:row>39</xdr:row>
      <xdr:rowOff>80868</xdr:rowOff>
    </xdr:to>
    <xdr:cxnSp macro="">
      <xdr:nvCxnSpPr>
        <xdr:cNvPr id="517" name="直線コネクタ 516"/>
        <xdr:cNvCxnSpPr/>
      </xdr:nvCxnSpPr>
      <xdr:spPr>
        <a:xfrm flipV="1">
          <a:off x="16317595" y="5217314"/>
          <a:ext cx="1269" cy="1550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84695</xdr:rowOff>
    </xdr:from>
    <xdr:ext cx="534377" cy="259045"/>
    <xdr:sp macro="" textlink="">
      <xdr:nvSpPr>
        <xdr:cNvPr id="518" name="消防費最小値テキスト"/>
        <xdr:cNvSpPr txBox="1"/>
      </xdr:nvSpPr>
      <xdr:spPr>
        <a:xfrm>
          <a:off x="16370300" y="677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80868</xdr:rowOff>
    </xdr:from>
    <xdr:to>
      <xdr:col>86</xdr:col>
      <xdr:colOff>25400</xdr:colOff>
      <xdr:row>39</xdr:row>
      <xdr:rowOff>80868</xdr:rowOff>
    </xdr:to>
    <xdr:cxnSp macro="">
      <xdr:nvCxnSpPr>
        <xdr:cNvPr id="519" name="直線コネクタ 518"/>
        <xdr:cNvCxnSpPr/>
      </xdr:nvCxnSpPr>
      <xdr:spPr>
        <a:xfrm>
          <a:off x="16230600" y="676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20491</xdr:rowOff>
    </xdr:from>
    <xdr:ext cx="599010" cy="259045"/>
    <xdr:sp macro="" textlink="">
      <xdr:nvSpPr>
        <xdr:cNvPr id="520" name="消防費最大値テキスト"/>
        <xdr:cNvSpPr txBox="1"/>
      </xdr:nvSpPr>
      <xdr:spPr>
        <a:xfrm>
          <a:off x="16370300" y="4992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73814</xdr:rowOff>
    </xdr:from>
    <xdr:to>
      <xdr:col>86</xdr:col>
      <xdr:colOff>25400</xdr:colOff>
      <xdr:row>30</xdr:row>
      <xdr:rowOff>73814</xdr:rowOff>
    </xdr:to>
    <xdr:cxnSp macro="">
      <xdr:nvCxnSpPr>
        <xdr:cNvPr id="521" name="直線コネクタ 520"/>
        <xdr:cNvCxnSpPr/>
      </xdr:nvCxnSpPr>
      <xdr:spPr>
        <a:xfrm>
          <a:off x="16230600" y="521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141333</xdr:rowOff>
    </xdr:from>
    <xdr:to>
      <xdr:col>85</xdr:col>
      <xdr:colOff>127000</xdr:colOff>
      <xdr:row>36</xdr:row>
      <xdr:rowOff>31556</xdr:rowOff>
    </xdr:to>
    <xdr:cxnSp macro="">
      <xdr:nvCxnSpPr>
        <xdr:cNvPr id="522" name="直線コネクタ 521"/>
        <xdr:cNvCxnSpPr/>
      </xdr:nvCxnSpPr>
      <xdr:spPr>
        <a:xfrm flipV="1">
          <a:off x="15481300" y="6142083"/>
          <a:ext cx="838200" cy="6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119693</xdr:rowOff>
    </xdr:from>
    <xdr:ext cx="534377" cy="259045"/>
    <xdr:sp macro="" textlink="">
      <xdr:nvSpPr>
        <xdr:cNvPr id="523" name="消防費平均値テキスト"/>
        <xdr:cNvSpPr txBox="1"/>
      </xdr:nvSpPr>
      <xdr:spPr>
        <a:xfrm>
          <a:off x="16370300" y="6291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141266</xdr:rowOff>
    </xdr:from>
    <xdr:to>
      <xdr:col>85</xdr:col>
      <xdr:colOff>177800</xdr:colOff>
      <xdr:row>37</xdr:row>
      <xdr:rowOff>71416</xdr:rowOff>
    </xdr:to>
    <xdr:sp macro="" textlink="">
      <xdr:nvSpPr>
        <xdr:cNvPr id="524" name="フローチャート: 判断 523"/>
        <xdr:cNvSpPr/>
      </xdr:nvSpPr>
      <xdr:spPr>
        <a:xfrm>
          <a:off x="16268700" y="63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31556</xdr:rowOff>
    </xdr:from>
    <xdr:to>
      <xdr:col>81</xdr:col>
      <xdr:colOff>50800</xdr:colOff>
      <xdr:row>37</xdr:row>
      <xdr:rowOff>81244</xdr:rowOff>
    </xdr:to>
    <xdr:cxnSp macro="">
      <xdr:nvCxnSpPr>
        <xdr:cNvPr id="525" name="直線コネクタ 524"/>
        <xdr:cNvCxnSpPr/>
      </xdr:nvCxnSpPr>
      <xdr:spPr>
        <a:xfrm flipV="1">
          <a:off x="14592300" y="6203756"/>
          <a:ext cx="889000" cy="22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99824</xdr:rowOff>
    </xdr:from>
    <xdr:to>
      <xdr:col>81</xdr:col>
      <xdr:colOff>101600</xdr:colOff>
      <xdr:row>37</xdr:row>
      <xdr:rowOff>29974</xdr:rowOff>
    </xdr:to>
    <xdr:sp macro="" textlink="">
      <xdr:nvSpPr>
        <xdr:cNvPr id="526" name="フローチャート: 判断 525"/>
        <xdr:cNvSpPr/>
      </xdr:nvSpPr>
      <xdr:spPr>
        <a:xfrm>
          <a:off x="15430500" y="627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21101</xdr:rowOff>
    </xdr:from>
    <xdr:ext cx="534377" cy="259045"/>
    <xdr:sp macro="" textlink="">
      <xdr:nvSpPr>
        <xdr:cNvPr id="527" name="テキスト ボックス 526"/>
        <xdr:cNvSpPr txBox="1"/>
      </xdr:nvSpPr>
      <xdr:spPr>
        <a:xfrm>
          <a:off x="15214111" y="636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81244</xdr:rowOff>
    </xdr:from>
    <xdr:to>
      <xdr:col>76</xdr:col>
      <xdr:colOff>114300</xdr:colOff>
      <xdr:row>38</xdr:row>
      <xdr:rowOff>55902</xdr:rowOff>
    </xdr:to>
    <xdr:cxnSp macro="">
      <xdr:nvCxnSpPr>
        <xdr:cNvPr id="528" name="直線コネクタ 527"/>
        <xdr:cNvCxnSpPr/>
      </xdr:nvCxnSpPr>
      <xdr:spPr>
        <a:xfrm flipV="1">
          <a:off x="13703300" y="6424894"/>
          <a:ext cx="889000" cy="14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36126</xdr:rowOff>
    </xdr:from>
    <xdr:to>
      <xdr:col>76</xdr:col>
      <xdr:colOff>165100</xdr:colOff>
      <xdr:row>36</xdr:row>
      <xdr:rowOff>137726</xdr:rowOff>
    </xdr:to>
    <xdr:sp macro="" textlink="">
      <xdr:nvSpPr>
        <xdr:cNvPr id="529" name="フローチャート: 判断 528"/>
        <xdr:cNvSpPr/>
      </xdr:nvSpPr>
      <xdr:spPr>
        <a:xfrm>
          <a:off x="14541500" y="6208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154253</xdr:rowOff>
    </xdr:from>
    <xdr:ext cx="534377" cy="259045"/>
    <xdr:sp macro="" textlink="">
      <xdr:nvSpPr>
        <xdr:cNvPr id="530" name="テキスト ボックス 529"/>
        <xdr:cNvSpPr txBox="1"/>
      </xdr:nvSpPr>
      <xdr:spPr>
        <a:xfrm>
          <a:off x="14325111" y="598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55902</xdr:rowOff>
    </xdr:from>
    <xdr:to>
      <xdr:col>71</xdr:col>
      <xdr:colOff>177800</xdr:colOff>
      <xdr:row>38</xdr:row>
      <xdr:rowOff>61258</xdr:rowOff>
    </xdr:to>
    <xdr:cxnSp macro="">
      <xdr:nvCxnSpPr>
        <xdr:cNvPr id="531" name="直線コネクタ 530"/>
        <xdr:cNvCxnSpPr/>
      </xdr:nvCxnSpPr>
      <xdr:spPr>
        <a:xfrm flipV="1">
          <a:off x="12814300" y="6571002"/>
          <a:ext cx="889000" cy="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142915</xdr:rowOff>
    </xdr:from>
    <xdr:to>
      <xdr:col>72</xdr:col>
      <xdr:colOff>38100</xdr:colOff>
      <xdr:row>37</xdr:row>
      <xdr:rowOff>73065</xdr:rowOff>
    </xdr:to>
    <xdr:sp macro="" textlink="">
      <xdr:nvSpPr>
        <xdr:cNvPr id="532" name="フローチャート: 判断 531"/>
        <xdr:cNvSpPr/>
      </xdr:nvSpPr>
      <xdr:spPr>
        <a:xfrm>
          <a:off x="13652500" y="631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89592</xdr:rowOff>
    </xdr:from>
    <xdr:ext cx="534377" cy="259045"/>
    <xdr:sp macro="" textlink="">
      <xdr:nvSpPr>
        <xdr:cNvPr id="533" name="テキスト ボックス 532"/>
        <xdr:cNvSpPr txBox="1"/>
      </xdr:nvSpPr>
      <xdr:spPr>
        <a:xfrm>
          <a:off x="13436111" y="609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38314</xdr:rowOff>
    </xdr:from>
    <xdr:to>
      <xdr:col>67</xdr:col>
      <xdr:colOff>101600</xdr:colOff>
      <xdr:row>37</xdr:row>
      <xdr:rowOff>139914</xdr:rowOff>
    </xdr:to>
    <xdr:sp macro="" textlink="">
      <xdr:nvSpPr>
        <xdr:cNvPr id="534" name="フローチャート: 判断 533"/>
        <xdr:cNvSpPr/>
      </xdr:nvSpPr>
      <xdr:spPr>
        <a:xfrm>
          <a:off x="127635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156441</xdr:rowOff>
    </xdr:from>
    <xdr:ext cx="534377" cy="259045"/>
    <xdr:sp macro="" textlink="">
      <xdr:nvSpPr>
        <xdr:cNvPr id="535" name="テキスト ボックス 534"/>
        <xdr:cNvSpPr txBox="1"/>
      </xdr:nvSpPr>
      <xdr:spPr>
        <a:xfrm>
          <a:off x="12547111" y="615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90533</xdr:rowOff>
    </xdr:from>
    <xdr:to>
      <xdr:col>85</xdr:col>
      <xdr:colOff>177800</xdr:colOff>
      <xdr:row>36</xdr:row>
      <xdr:rowOff>20683</xdr:rowOff>
    </xdr:to>
    <xdr:sp macro="" textlink="">
      <xdr:nvSpPr>
        <xdr:cNvPr id="541" name="楕円 540"/>
        <xdr:cNvSpPr/>
      </xdr:nvSpPr>
      <xdr:spPr>
        <a:xfrm>
          <a:off x="16268700" y="609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113410</xdr:rowOff>
    </xdr:from>
    <xdr:ext cx="534377" cy="259045"/>
    <xdr:sp macro="" textlink="">
      <xdr:nvSpPr>
        <xdr:cNvPr id="542" name="消防費該当値テキスト"/>
        <xdr:cNvSpPr txBox="1"/>
      </xdr:nvSpPr>
      <xdr:spPr>
        <a:xfrm>
          <a:off x="16370300" y="594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152206</xdr:rowOff>
    </xdr:from>
    <xdr:to>
      <xdr:col>81</xdr:col>
      <xdr:colOff>101600</xdr:colOff>
      <xdr:row>36</xdr:row>
      <xdr:rowOff>82356</xdr:rowOff>
    </xdr:to>
    <xdr:sp macro="" textlink="">
      <xdr:nvSpPr>
        <xdr:cNvPr id="543" name="楕円 542"/>
        <xdr:cNvSpPr/>
      </xdr:nvSpPr>
      <xdr:spPr>
        <a:xfrm>
          <a:off x="15430500" y="615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98883</xdr:rowOff>
    </xdr:from>
    <xdr:ext cx="534377" cy="259045"/>
    <xdr:sp macro="" textlink="">
      <xdr:nvSpPr>
        <xdr:cNvPr id="544" name="テキスト ボックス 543"/>
        <xdr:cNvSpPr txBox="1"/>
      </xdr:nvSpPr>
      <xdr:spPr>
        <a:xfrm>
          <a:off x="15214111" y="592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30444</xdr:rowOff>
    </xdr:from>
    <xdr:to>
      <xdr:col>76</xdr:col>
      <xdr:colOff>165100</xdr:colOff>
      <xdr:row>37</xdr:row>
      <xdr:rowOff>132044</xdr:rowOff>
    </xdr:to>
    <xdr:sp macro="" textlink="">
      <xdr:nvSpPr>
        <xdr:cNvPr id="545" name="楕円 544"/>
        <xdr:cNvSpPr/>
      </xdr:nvSpPr>
      <xdr:spPr>
        <a:xfrm>
          <a:off x="14541500" y="637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123171</xdr:rowOff>
    </xdr:from>
    <xdr:ext cx="534377" cy="259045"/>
    <xdr:sp macro="" textlink="">
      <xdr:nvSpPr>
        <xdr:cNvPr id="546" name="テキスト ボックス 545"/>
        <xdr:cNvSpPr txBox="1"/>
      </xdr:nvSpPr>
      <xdr:spPr>
        <a:xfrm>
          <a:off x="14325111" y="646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5102</xdr:rowOff>
    </xdr:from>
    <xdr:to>
      <xdr:col>72</xdr:col>
      <xdr:colOff>38100</xdr:colOff>
      <xdr:row>38</xdr:row>
      <xdr:rowOff>106702</xdr:rowOff>
    </xdr:to>
    <xdr:sp macro="" textlink="">
      <xdr:nvSpPr>
        <xdr:cNvPr id="547" name="楕円 546"/>
        <xdr:cNvSpPr/>
      </xdr:nvSpPr>
      <xdr:spPr>
        <a:xfrm>
          <a:off x="13652500" y="652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97829</xdr:rowOff>
    </xdr:from>
    <xdr:ext cx="534377" cy="259045"/>
    <xdr:sp macro="" textlink="">
      <xdr:nvSpPr>
        <xdr:cNvPr id="548" name="テキスト ボックス 547"/>
        <xdr:cNvSpPr txBox="1"/>
      </xdr:nvSpPr>
      <xdr:spPr>
        <a:xfrm>
          <a:off x="13436111" y="661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10458</xdr:rowOff>
    </xdr:from>
    <xdr:to>
      <xdr:col>67</xdr:col>
      <xdr:colOff>101600</xdr:colOff>
      <xdr:row>38</xdr:row>
      <xdr:rowOff>112058</xdr:rowOff>
    </xdr:to>
    <xdr:sp macro="" textlink="">
      <xdr:nvSpPr>
        <xdr:cNvPr id="549" name="楕円 548"/>
        <xdr:cNvSpPr/>
      </xdr:nvSpPr>
      <xdr:spPr>
        <a:xfrm>
          <a:off x="12763500" y="652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103185</xdr:rowOff>
    </xdr:from>
    <xdr:ext cx="534377" cy="259045"/>
    <xdr:sp macro="" textlink="">
      <xdr:nvSpPr>
        <xdr:cNvPr id="550" name="テキスト ボックス 549"/>
        <xdr:cNvSpPr txBox="1"/>
      </xdr:nvSpPr>
      <xdr:spPr>
        <a:xfrm>
          <a:off x="12547111" y="661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2" name="テキスト ボックス 561"/>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4" name="テキスト ボックス 563"/>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6" name="テキスト ボックス 565"/>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8" name="テキスト ボックス 56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144831</xdr:rowOff>
    </xdr:from>
    <xdr:to>
      <xdr:col>85</xdr:col>
      <xdr:colOff>126364</xdr:colOff>
      <xdr:row>58</xdr:row>
      <xdr:rowOff>134651</xdr:rowOff>
    </xdr:to>
    <xdr:cxnSp macro="">
      <xdr:nvCxnSpPr>
        <xdr:cNvPr id="576" name="直線コネクタ 575"/>
        <xdr:cNvCxnSpPr/>
      </xdr:nvCxnSpPr>
      <xdr:spPr>
        <a:xfrm flipV="1">
          <a:off x="16317595" y="8717331"/>
          <a:ext cx="1269" cy="1361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138478</xdr:rowOff>
    </xdr:from>
    <xdr:ext cx="534377" cy="259045"/>
    <xdr:sp macro="" textlink="">
      <xdr:nvSpPr>
        <xdr:cNvPr id="577" name="教育費最小値テキスト"/>
        <xdr:cNvSpPr txBox="1"/>
      </xdr:nvSpPr>
      <xdr:spPr>
        <a:xfrm>
          <a:off x="16370300" y="1008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134651</xdr:rowOff>
    </xdr:from>
    <xdr:to>
      <xdr:col>86</xdr:col>
      <xdr:colOff>25400</xdr:colOff>
      <xdr:row>58</xdr:row>
      <xdr:rowOff>134651</xdr:rowOff>
    </xdr:to>
    <xdr:cxnSp macro="">
      <xdr:nvCxnSpPr>
        <xdr:cNvPr id="578" name="直線コネクタ 577"/>
        <xdr:cNvCxnSpPr/>
      </xdr:nvCxnSpPr>
      <xdr:spPr>
        <a:xfrm>
          <a:off x="16230600" y="10078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91508</xdr:rowOff>
    </xdr:from>
    <xdr:ext cx="599010" cy="259045"/>
    <xdr:sp macro="" textlink="">
      <xdr:nvSpPr>
        <xdr:cNvPr id="579" name="教育費最大値テキスト"/>
        <xdr:cNvSpPr txBox="1"/>
      </xdr:nvSpPr>
      <xdr:spPr>
        <a:xfrm>
          <a:off x="16370300" y="8492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458,429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144831</xdr:rowOff>
    </xdr:from>
    <xdr:to>
      <xdr:col>86</xdr:col>
      <xdr:colOff>25400</xdr:colOff>
      <xdr:row>50</xdr:row>
      <xdr:rowOff>144831</xdr:rowOff>
    </xdr:to>
    <xdr:cxnSp macro="">
      <xdr:nvCxnSpPr>
        <xdr:cNvPr id="580" name="直線コネクタ 579"/>
        <xdr:cNvCxnSpPr/>
      </xdr:nvCxnSpPr>
      <xdr:spPr>
        <a:xfrm>
          <a:off x="16230600" y="8717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102987</xdr:rowOff>
    </xdr:from>
    <xdr:to>
      <xdr:col>85</xdr:col>
      <xdr:colOff>127000</xdr:colOff>
      <xdr:row>56</xdr:row>
      <xdr:rowOff>133930</xdr:rowOff>
    </xdr:to>
    <xdr:cxnSp macro="">
      <xdr:nvCxnSpPr>
        <xdr:cNvPr id="581" name="直線コネクタ 580"/>
        <xdr:cNvCxnSpPr/>
      </xdr:nvCxnSpPr>
      <xdr:spPr>
        <a:xfrm flipV="1">
          <a:off x="15481300" y="9532737"/>
          <a:ext cx="838200" cy="20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161772</xdr:rowOff>
    </xdr:from>
    <xdr:ext cx="599010" cy="259045"/>
    <xdr:sp macro="" textlink="">
      <xdr:nvSpPr>
        <xdr:cNvPr id="582" name="教育費平均値テキスト"/>
        <xdr:cNvSpPr txBox="1"/>
      </xdr:nvSpPr>
      <xdr:spPr>
        <a:xfrm>
          <a:off x="16370300" y="9762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11895</xdr:rowOff>
    </xdr:from>
    <xdr:to>
      <xdr:col>85</xdr:col>
      <xdr:colOff>177800</xdr:colOff>
      <xdr:row>57</xdr:row>
      <xdr:rowOff>113495</xdr:rowOff>
    </xdr:to>
    <xdr:sp macro="" textlink="">
      <xdr:nvSpPr>
        <xdr:cNvPr id="583" name="フローチャート: 判断 582"/>
        <xdr:cNvSpPr/>
      </xdr:nvSpPr>
      <xdr:spPr>
        <a:xfrm>
          <a:off x="16268700" y="97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133930</xdr:rowOff>
    </xdr:from>
    <xdr:to>
      <xdr:col>81</xdr:col>
      <xdr:colOff>50800</xdr:colOff>
      <xdr:row>57</xdr:row>
      <xdr:rowOff>36223</xdr:rowOff>
    </xdr:to>
    <xdr:cxnSp macro="">
      <xdr:nvCxnSpPr>
        <xdr:cNvPr id="584" name="直線コネクタ 583"/>
        <xdr:cNvCxnSpPr/>
      </xdr:nvCxnSpPr>
      <xdr:spPr>
        <a:xfrm flipV="1">
          <a:off x="14592300" y="9735130"/>
          <a:ext cx="889000" cy="73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43873</xdr:rowOff>
    </xdr:from>
    <xdr:to>
      <xdr:col>81</xdr:col>
      <xdr:colOff>101600</xdr:colOff>
      <xdr:row>57</xdr:row>
      <xdr:rowOff>145473</xdr:rowOff>
    </xdr:to>
    <xdr:sp macro="" textlink="">
      <xdr:nvSpPr>
        <xdr:cNvPr id="585" name="フローチャート: 判断 584"/>
        <xdr:cNvSpPr/>
      </xdr:nvSpPr>
      <xdr:spPr>
        <a:xfrm>
          <a:off x="15430500" y="981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136600</xdr:rowOff>
    </xdr:from>
    <xdr:ext cx="599010" cy="259045"/>
    <xdr:sp macro="" textlink="">
      <xdr:nvSpPr>
        <xdr:cNvPr id="586" name="テキスト ボックス 585"/>
        <xdr:cNvSpPr txBox="1"/>
      </xdr:nvSpPr>
      <xdr:spPr>
        <a:xfrm>
          <a:off x="15181795" y="9909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36223</xdr:rowOff>
    </xdr:from>
    <xdr:to>
      <xdr:col>76</xdr:col>
      <xdr:colOff>114300</xdr:colOff>
      <xdr:row>57</xdr:row>
      <xdr:rowOff>65882</xdr:rowOff>
    </xdr:to>
    <xdr:cxnSp macro="">
      <xdr:nvCxnSpPr>
        <xdr:cNvPr id="587" name="直線コネクタ 586"/>
        <xdr:cNvCxnSpPr/>
      </xdr:nvCxnSpPr>
      <xdr:spPr>
        <a:xfrm flipV="1">
          <a:off x="13703300" y="9808873"/>
          <a:ext cx="889000" cy="2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60413</xdr:rowOff>
    </xdr:from>
    <xdr:to>
      <xdr:col>76</xdr:col>
      <xdr:colOff>165100</xdr:colOff>
      <xdr:row>57</xdr:row>
      <xdr:rowOff>162013</xdr:rowOff>
    </xdr:to>
    <xdr:sp macro="" textlink="">
      <xdr:nvSpPr>
        <xdr:cNvPr id="588" name="フローチャート: 判断 587"/>
        <xdr:cNvSpPr/>
      </xdr:nvSpPr>
      <xdr:spPr>
        <a:xfrm>
          <a:off x="14541500" y="983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153140</xdr:rowOff>
    </xdr:from>
    <xdr:ext cx="599010" cy="259045"/>
    <xdr:sp macro="" textlink="">
      <xdr:nvSpPr>
        <xdr:cNvPr id="589" name="テキスト ボックス 588"/>
        <xdr:cNvSpPr txBox="1"/>
      </xdr:nvSpPr>
      <xdr:spPr>
        <a:xfrm>
          <a:off x="14292795" y="9925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65882</xdr:rowOff>
    </xdr:from>
    <xdr:to>
      <xdr:col>71</xdr:col>
      <xdr:colOff>177800</xdr:colOff>
      <xdr:row>57</xdr:row>
      <xdr:rowOff>153282</xdr:rowOff>
    </xdr:to>
    <xdr:cxnSp macro="">
      <xdr:nvCxnSpPr>
        <xdr:cNvPr id="590" name="直線コネクタ 589"/>
        <xdr:cNvCxnSpPr/>
      </xdr:nvCxnSpPr>
      <xdr:spPr>
        <a:xfrm flipV="1">
          <a:off x="12814300" y="9838532"/>
          <a:ext cx="889000" cy="87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66517</xdr:rowOff>
    </xdr:from>
    <xdr:to>
      <xdr:col>72</xdr:col>
      <xdr:colOff>38100</xdr:colOff>
      <xdr:row>57</xdr:row>
      <xdr:rowOff>168117</xdr:rowOff>
    </xdr:to>
    <xdr:sp macro="" textlink="">
      <xdr:nvSpPr>
        <xdr:cNvPr id="591" name="フローチャート: 判断 590"/>
        <xdr:cNvSpPr/>
      </xdr:nvSpPr>
      <xdr:spPr>
        <a:xfrm>
          <a:off x="13652500" y="98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159244</xdr:rowOff>
    </xdr:from>
    <xdr:ext cx="534377" cy="259045"/>
    <xdr:sp macro="" textlink="">
      <xdr:nvSpPr>
        <xdr:cNvPr id="592" name="テキスト ボックス 591"/>
        <xdr:cNvSpPr txBox="1"/>
      </xdr:nvSpPr>
      <xdr:spPr>
        <a:xfrm>
          <a:off x="13436111" y="99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83420</xdr:rowOff>
    </xdr:from>
    <xdr:to>
      <xdr:col>67</xdr:col>
      <xdr:colOff>101600</xdr:colOff>
      <xdr:row>58</xdr:row>
      <xdr:rowOff>13570</xdr:rowOff>
    </xdr:to>
    <xdr:sp macro="" textlink="">
      <xdr:nvSpPr>
        <xdr:cNvPr id="593" name="フローチャート: 判断 592"/>
        <xdr:cNvSpPr/>
      </xdr:nvSpPr>
      <xdr:spPr>
        <a:xfrm>
          <a:off x="12763500" y="98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30097</xdr:rowOff>
    </xdr:from>
    <xdr:ext cx="534377" cy="259045"/>
    <xdr:sp macro="" textlink="">
      <xdr:nvSpPr>
        <xdr:cNvPr id="594" name="テキスト ボックス 593"/>
        <xdr:cNvSpPr txBox="1"/>
      </xdr:nvSpPr>
      <xdr:spPr>
        <a:xfrm>
          <a:off x="12547111" y="963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52187</xdr:rowOff>
    </xdr:from>
    <xdr:to>
      <xdr:col>85</xdr:col>
      <xdr:colOff>177800</xdr:colOff>
      <xdr:row>55</xdr:row>
      <xdr:rowOff>153787</xdr:rowOff>
    </xdr:to>
    <xdr:sp macro="" textlink="">
      <xdr:nvSpPr>
        <xdr:cNvPr id="600" name="楕円 599"/>
        <xdr:cNvSpPr/>
      </xdr:nvSpPr>
      <xdr:spPr>
        <a:xfrm>
          <a:off x="16268700" y="948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75064</xdr:rowOff>
    </xdr:from>
    <xdr:ext cx="599010" cy="259045"/>
    <xdr:sp macro="" textlink="">
      <xdr:nvSpPr>
        <xdr:cNvPr id="601" name="教育費該当値テキスト"/>
        <xdr:cNvSpPr txBox="1"/>
      </xdr:nvSpPr>
      <xdr:spPr>
        <a:xfrm>
          <a:off x="16370300" y="9333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83130</xdr:rowOff>
    </xdr:from>
    <xdr:to>
      <xdr:col>81</xdr:col>
      <xdr:colOff>101600</xdr:colOff>
      <xdr:row>57</xdr:row>
      <xdr:rowOff>13280</xdr:rowOff>
    </xdr:to>
    <xdr:sp macro="" textlink="">
      <xdr:nvSpPr>
        <xdr:cNvPr id="602" name="楕円 601"/>
        <xdr:cNvSpPr/>
      </xdr:nvSpPr>
      <xdr:spPr>
        <a:xfrm>
          <a:off x="15430500" y="968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29807</xdr:rowOff>
    </xdr:from>
    <xdr:ext cx="599010" cy="259045"/>
    <xdr:sp macro="" textlink="">
      <xdr:nvSpPr>
        <xdr:cNvPr id="603" name="テキスト ボックス 602"/>
        <xdr:cNvSpPr txBox="1"/>
      </xdr:nvSpPr>
      <xdr:spPr>
        <a:xfrm>
          <a:off x="15181795" y="9459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156873</xdr:rowOff>
    </xdr:from>
    <xdr:to>
      <xdr:col>76</xdr:col>
      <xdr:colOff>165100</xdr:colOff>
      <xdr:row>57</xdr:row>
      <xdr:rowOff>87023</xdr:rowOff>
    </xdr:to>
    <xdr:sp macro="" textlink="">
      <xdr:nvSpPr>
        <xdr:cNvPr id="604" name="楕円 603"/>
        <xdr:cNvSpPr/>
      </xdr:nvSpPr>
      <xdr:spPr>
        <a:xfrm>
          <a:off x="14541500" y="975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103550</xdr:rowOff>
    </xdr:from>
    <xdr:ext cx="599010" cy="259045"/>
    <xdr:sp macro="" textlink="">
      <xdr:nvSpPr>
        <xdr:cNvPr id="605" name="テキスト ボックス 604"/>
        <xdr:cNvSpPr txBox="1"/>
      </xdr:nvSpPr>
      <xdr:spPr>
        <a:xfrm>
          <a:off x="14292795" y="9533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15082</xdr:rowOff>
    </xdr:from>
    <xdr:to>
      <xdr:col>72</xdr:col>
      <xdr:colOff>38100</xdr:colOff>
      <xdr:row>57</xdr:row>
      <xdr:rowOff>116682</xdr:rowOff>
    </xdr:to>
    <xdr:sp macro="" textlink="">
      <xdr:nvSpPr>
        <xdr:cNvPr id="606" name="楕円 605"/>
        <xdr:cNvSpPr/>
      </xdr:nvSpPr>
      <xdr:spPr>
        <a:xfrm>
          <a:off x="13652500" y="978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133209</xdr:rowOff>
    </xdr:from>
    <xdr:ext cx="599010" cy="259045"/>
    <xdr:sp macro="" textlink="">
      <xdr:nvSpPr>
        <xdr:cNvPr id="607" name="テキスト ボックス 606"/>
        <xdr:cNvSpPr txBox="1"/>
      </xdr:nvSpPr>
      <xdr:spPr>
        <a:xfrm>
          <a:off x="13403795" y="9562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102482</xdr:rowOff>
    </xdr:from>
    <xdr:to>
      <xdr:col>67</xdr:col>
      <xdr:colOff>101600</xdr:colOff>
      <xdr:row>58</xdr:row>
      <xdr:rowOff>32632</xdr:rowOff>
    </xdr:to>
    <xdr:sp macro="" textlink="">
      <xdr:nvSpPr>
        <xdr:cNvPr id="608" name="楕円 607"/>
        <xdr:cNvSpPr/>
      </xdr:nvSpPr>
      <xdr:spPr>
        <a:xfrm>
          <a:off x="12763500" y="987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23759</xdr:rowOff>
    </xdr:from>
    <xdr:ext cx="534377" cy="259045"/>
    <xdr:sp macro="" textlink="">
      <xdr:nvSpPr>
        <xdr:cNvPr id="609" name="テキスト ボックス 608"/>
        <xdr:cNvSpPr txBox="1"/>
      </xdr:nvSpPr>
      <xdr:spPr>
        <a:xfrm>
          <a:off x="12547111" y="996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28511</xdr:rowOff>
    </xdr:from>
    <xdr:to>
      <xdr:col>85</xdr:col>
      <xdr:colOff>126364</xdr:colOff>
      <xdr:row>79</xdr:row>
      <xdr:rowOff>44450</xdr:rowOff>
    </xdr:to>
    <xdr:cxnSp macro="">
      <xdr:nvCxnSpPr>
        <xdr:cNvPr id="633" name="直線コネクタ 632"/>
        <xdr:cNvCxnSpPr/>
      </xdr:nvCxnSpPr>
      <xdr:spPr>
        <a:xfrm flipV="1">
          <a:off x="16317595" y="12030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146638</xdr:rowOff>
    </xdr:from>
    <xdr:ext cx="599010" cy="259045"/>
    <xdr:sp macro="" textlink="">
      <xdr:nvSpPr>
        <xdr:cNvPr id="636" name="災害復旧費最大値テキスト"/>
        <xdr:cNvSpPr txBox="1"/>
      </xdr:nvSpPr>
      <xdr:spPr>
        <a:xfrm>
          <a:off x="16370300" y="11805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28511</xdr:rowOff>
    </xdr:from>
    <xdr:to>
      <xdr:col>86</xdr:col>
      <xdr:colOff>25400</xdr:colOff>
      <xdr:row>70</xdr:row>
      <xdr:rowOff>28511</xdr:rowOff>
    </xdr:to>
    <xdr:cxnSp macro="">
      <xdr:nvCxnSpPr>
        <xdr:cNvPr id="637" name="直線コネクタ 636"/>
        <xdr:cNvCxnSpPr/>
      </xdr:nvCxnSpPr>
      <xdr:spPr>
        <a:xfrm>
          <a:off x="16230600" y="1203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104280</xdr:rowOff>
    </xdr:from>
    <xdr:to>
      <xdr:col>85</xdr:col>
      <xdr:colOff>127000</xdr:colOff>
      <xdr:row>78</xdr:row>
      <xdr:rowOff>17411</xdr:rowOff>
    </xdr:to>
    <xdr:cxnSp macro="">
      <xdr:nvCxnSpPr>
        <xdr:cNvPr id="638" name="直線コネクタ 637"/>
        <xdr:cNvCxnSpPr/>
      </xdr:nvCxnSpPr>
      <xdr:spPr>
        <a:xfrm flipV="1">
          <a:off x="15481300" y="13134480"/>
          <a:ext cx="838200" cy="25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129291</xdr:rowOff>
    </xdr:from>
    <xdr:ext cx="534377" cy="259045"/>
    <xdr:sp macro="" textlink="">
      <xdr:nvSpPr>
        <xdr:cNvPr id="639" name="災害復旧費平均値テキスト"/>
        <xdr:cNvSpPr txBox="1"/>
      </xdr:nvSpPr>
      <xdr:spPr>
        <a:xfrm>
          <a:off x="16370300" y="13330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150864</xdr:rowOff>
    </xdr:from>
    <xdr:to>
      <xdr:col>85</xdr:col>
      <xdr:colOff>177800</xdr:colOff>
      <xdr:row>78</xdr:row>
      <xdr:rowOff>81014</xdr:rowOff>
    </xdr:to>
    <xdr:sp macro="" textlink="">
      <xdr:nvSpPr>
        <xdr:cNvPr id="640" name="フローチャート: 判断 639"/>
        <xdr:cNvSpPr/>
      </xdr:nvSpPr>
      <xdr:spPr>
        <a:xfrm>
          <a:off x="16268700" y="133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17411</xdr:rowOff>
    </xdr:from>
    <xdr:to>
      <xdr:col>81</xdr:col>
      <xdr:colOff>50800</xdr:colOff>
      <xdr:row>79</xdr:row>
      <xdr:rowOff>7214</xdr:rowOff>
    </xdr:to>
    <xdr:cxnSp macro="">
      <xdr:nvCxnSpPr>
        <xdr:cNvPr id="641" name="直線コネクタ 640"/>
        <xdr:cNvCxnSpPr/>
      </xdr:nvCxnSpPr>
      <xdr:spPr>
        <a:xfrm flipV="1">
          <a:off x="14592300" y="13390511"/>
          <a:ext cx="889000" cy="16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163258</xdr:rowOff>
    </xdr:from>
    <xdr:to>
      <xdr:col>81</xdr:col>
      <xdr:colOff>101600</xdr:colOff>
      <xdr:row>78</xdr:row>
      <xdr:rowOff>93408</xdr:rowOff>
    </xdr:to>
    <xdr:sp macro="" textlink="">
      <xdr:nvSpPr>
        <xdr:cNvPr id="642" name="フローチャート: 判断 641"/>
        <xdr:cNvSpPr/>
      </xdr:nvSpPr>
      <xdr:spPr>
        <a:xfrm>
          <a:off x="15430500" y="133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84535</xdr:rowOff>
    </xdr:from>
    <xdr:ext cx="534377" cy="259045"/>
    <xdr:sp macro="" textlink="">
      <xdr:nvSpPr>
        <xdr:cNvPr id="643" name="テキスト ボックス 642"/>
        <xdr:cNvSpPr txBox="1"/>
      </xdr:nvSpPr>
      <xdr:spPr>
        <a:xfrm>
          <a:off x="15214111" y="1345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112001</xdr:rowOff>
    </xdr:from>
    <xdr:to>
      <xdr:col>76</xdr:col>
      <xdr:colOff>114300</xdr:colOff>
      <xdr:row>79</xdr:row>
      <xdr:rowOff>7214</xdr:rowOff>
    </xdr:to>
    <xdr:cxnSp macro="">
      <xdr:nvCxnSpPr>
        <xdr:cNvPr id="644" name="直線コネクタ 643"/>
        <xdr:cNvCxnSpPr/>
      </xdr:nvCxnSpPr>
      <xdr:spPr>
        <a:xfrm>
          <a:off x="13703300" y="13485101"/>
          <a:ext cx="889000" cy="6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102832</xdr:rowOff>
    </xdr:from>
    <xdr:to>
      <xdr:col>76</xdr:col>
      <xdr:colOff>165100</xdr:colOff>
      <xdr:row>78</xdr:row>
      <xdr:rowOff>32982</xdr:rowOff>
    </xdr:to>
    <xdr:sp macro="" textlink="">
      <xdr:nvSpPr>
        <xdr:cNvPr id="645" name="フローチャート: 判断 644"/>
        <xdr:cNvSpPr/>
      </xdr:nvSpPr>
      <xdr:spPr>
        <a:xfrm>
          <a:off x="14541500" y="13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49509</xdr:rowOff>
    </xdr:from>
    <xdr:ext cx="534377" cy="259045"/>
    <xdr:sp macro="" textlink="">
      <xdr:nvSpPr>
        <xdr:cNvPr id="646" name="テキスト ボックス 645"/>
        <xdr:cNvSpPr txBox="1"/>
      </xdr:nvSpPr>
      <xdr:spPr>
        <a:xfrm>
          <a:off x="14325111" y="1307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112001</xdr:rowOff>
    </xdr:from>
    <xdr:to>
      <xdr:col>71</xdr:col>
      <xdr:colOff>177800</xdr:colOff>
      <xdr:row>79</xdr:row>
      <xdr:rowOff>24664</xdr:rowOff>
    </xdr:to>
    <xdr:cxnSp macro="">
      <xdr:nvCxnSpPr>
        <xdr:cNvPr id="647" name="直線コネクタ 646"/>
        <xdr:cNvCxnSpPr/>
      </xdr:nvCxnSpPr>
      <xdr:spPr>
        <a:xfrm flipV="1">
          <a:off x="12814300" y="13485101"/>
          <a:ext cx="889000" cy="8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127102</xdr:rowOff>
    </xdr:from>
    <xdr:to>
      <xdr:col>72</xdr:col>
      <xdr:colOff>38100</xdr:colOff>
      <xdr:row>78</xdr:row>
      <xdr:rowOff>57252</xdr:rowOff>
    </xdr:to>
    <xdr:sp macro="" textlink="">
      <xdr:nvSpPr>
        <xdr:cNvPr id="648" name="フローチャート: 判断 647"/>
        <xdr:cNvSpPr/>
      </xdr:nvSpPr>
      <xdr:spPr>
        <a:xfrm>
          <a:off x="13652500" y="1332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73779</xdr:rowOff>
    </xdr:from>
    <xdr:ext cx="534377" cy="259045"/>
    <xdr:sp macro="" textlink="">
      <xdr:nvSpPr>
        <xdr:cNvPr id="649" name="テキスト ボックス 648"/>
        <xdr:cNvSpPr txBox="1"/>
      </xdr:nvSpPr>
      <xdr:spPr>
        <a:xfrm>
          <a:off x="13436111" y="1310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134519</xdr:rowOff>
    </xdr:from>
    <xdr:to>
      <xdr:col>67</xdr:col>
      <xdr:colOff>101600</xdr:colOff>
      <xdr:row>78</xdr:row>
      <xdr:rowOff>64669</xdr:rowOff>
    </xdr:to>
    <xdr:sp macro="" textlink="">
      <xdr:nvSpPr>
        <xdr:cNvPr id="650" name="フローチャート: 判断 649"/>
        <xdr:cNvSpPr/>
      </xdr:nvSpPr>
      <xdr:spPr>
        <a:xfrm>
          <a:off x="12763500" y="1333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81196</xdr:rowOff>
    </xdr:from>
    <xdr:ext cx="534377" cy="259045"/>
    <xdr:sp macro="" textlink="">
      <xdr:nvSpPr>
        <xdr:cNvPr id="651" name="テキスト ボックス 650"/>
        <xdr:cNvSpPr txBox="1"/>
      </xdr:nvSpPr>
      <xdr:spPr>
        <a:xfrm>
          <a:off x="12547111" y="1311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53480</xdr:rowOff>
    </xdr:from>
    <xdr:to>
      <xdr:col>85</xdr:col>
      <xdr:colOff>177800</xdr:colOff>
      <xdr:row>76</xdr:row>
      <xdr:rowOff>155080</xdr:rowOff>
    </xdr:to>
    <xdr:sp macro="" textlink="">
      <xdr:nvSpPr>
        <xdr:cNvPr id="657" name="楕円 656"/>
        <xdr:cNvSpPr/>
      </xdr:nvSpPr>
      <xdr:spPr>
        <a:xfrm>
          <a:off x="16268700" y="130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76357</xdr:rowOff>
    </xdr:from>
    <xdr:ext cx="534377" cy="259045"/>
    <xdr:sp macro="" textlink="">
      <xdr:nvSpPr>
        <xdr:cNvPr id="658" name="災害復旧費該当値テキスト"/>
        <xdr:cNvSpPr txBox="1"/>
      </xdr:nvSpPr>
      <xdr:spPr>
        <a:xfrm>
          <a:off x="16370300" y="1293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138061</xdr:rowOff>
    </xdr:from>
    <xdr:to>
      <xdr:col>81</xdr:col>
      <xdr:colOff>101600</xdr:colOff>
      <xdr:row>78</xdr:row>
      <xdr:rowOff>68211</xdr:rowOff>
    </xdr:to>
    <xdr:sp macro="" textlink="">
      <xdr:nvSpPr>
        <xdr:cNvPr id="659" name="楕円 658"/>
        <xdr:cNvSpPr/>
      </xdr:nvSpPr>
      <xdr:spPr>
        <a:xfrm>
          <a:off x="15430500" y="13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84738</xdr:rowOff>
    </xdr:from>
    <xdr:ext cx="534377" cy="259045"/>
    <xdr:sp macro="" textlink="">
      <xdr:nvSpPr>
        <xdr:cNvPr id="660" name="テキスト ボックス 659"/>
        <xdr:cNvSpPr txBox="1"/>
      </xdr:nvSpPr>
      <xdr:spPr>
        <a:xfrm>
          <a:off x="15214111" y="13114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127864</xdr:rowOff>
    </xdr:from>
    <xdr:to>
      <xdr:col>76</xdr:col>
      <xdr:colOff>165100</xdr:colOff>
      <xdr:row>79</xdr:row>
      <xdr:rowOff>58014</xdr:rowOff>
    </xdr:to>
    <xdr:sp macro="" textlink="">
      <xdr:nvSpPr>
        <xdr:cNvPr id="661" name="楕円 660"/>
        <xdr:cNvSpPr/>
      </xdr:nvSpPr>
      <xdr:spPr>
        <a:xfrm>
          <a:off x="14541500" y="1350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49141</xdr:rowOff>
    </xdr:from>
    <xdr:ext cx="469744" cy="259045"/>
    <xdr:sp macro="" textlink="">
      <xdr:nvSpPr>
        <xdr:cNvPr id="662" name="テキスト ボックス 661"/>
        <xdr:cNvSpPr txBox="1"/>
      </xdr:nvSpPr>
      <xdr:spPr>
        <a:xfrm>
          <a:off x="14357428" y="1359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61201</xdr:rowOff>
    </xdr:from>
    <xdr:to>
      <xdr:col>72</xdr:col>
      <xdr:colOff>38100</xdr:colOff>
      <xdr:row>78</xdr:row>
      <xdr:rowOff>162801</xdr:rowOff>
    </xdr:to>
    <xdr:sp macro="" textlink="">
      <xdr:nvSpPr>
        <xdr:cNvPr id="663" name="楕円 662"/>
        <xdr:cNvSpPr/>
      </xdr:nvSpPr>
      <xdr:spPr>
        <a:xfrm>
          <a:off x="13652500" y="1343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153928</xdr:rowOff>
    </xdr:from>
    <xdr:ext cx="469744" cy="259045"/>
    <xdr:sp macro="" textlink="">
      <xdr:nvSpPr>
        <xdr:cNvPr id="664" name="テキスト ボックス 663"/>
        <xdr:cNvSpPr txBox="1"/>
      </xdr:nvSpPr>
      <xdr:spPr>
        <a:xfrm>
          <a:off x="13468428" y="1352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145314</xdr:rowOff>
    </xdr:from>
    <xdr:to>
      <xdr:col>67</xdr:col>
      <xdr:colOff>101600</xdr:colOff>
      <xdr:row>79</xdr:row>
      <xdr:rowOff>75464</xdr:rowOff>
    </xdr:to>
    <xdr:sp macro="" textlink="">
      <xdr:nvSpPr>
        <xdr:cNvPr id="665" name="楕円 664"/>
        <xdr:cNvSpPr/>
      </xdr:nvSpPr>
      <xdr:spPr>
        <a:xfrm>
          <a:off x="12763500" y="135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66591</xdr:rowOff>
    </xdr:from>
    <xdr:ext cx="469744" cy="259045"/>
    <xdr:sp macro="" textlink="">
      <xdr:nvSpPr>
        <xdr:cNvPr id="666" name="テキスト ボックス 665"/>
        <xdr:cNvSpPr txBox="1"/>
      </xdr:nvSpPr>
      <xdr:spPr>
        <a:xfrm>
          <a:off x="12579428" y="1361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0" name="テキスト ボックス 67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123379</xdr:rowOff>
    </xdr:from>
    <xdr:to>
      <xdr:col>85</xdr:col>
      <xdr:colOff>126364</xdr:colOff>
      <xdr:row>99</xdr:row>
      <xdr:rowOff>41551</xdr:rowOff>
    </xdr:to>
    <xdr:cxnSp macro="">
      <xdr:nvCxnSpPr>
        <xdr:cNvPr id="690" name="直線コネクタ 689"/>
        <xdr:cNvCxnSpPr/>
      </xdr:nvCxnSpPr>
      <xdr:spPr>
        <a:xfrm flipV="1">
          <a:off x="16317595" y="15725329"/>
          <a:ext cx="1269" cy="1289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45378</xdr:rowOff>
    </xdr:from>
    <xdr:ext cx="378565" cy="259045"/>
    <xdr:sp macro="" textlink="">
      <xdr:nvSpPr>
        <xdr:cNvPr id="691" name="公債費最小値テキスト"/>
        <xdr:cNvSpPr txBox="1"/>
      </xdr:nvSpPr>
      <xdr:spPr>
        <a:xfrm>
          <a:off x="16370300" y="17018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41551</xdr:rowOff>
    </xdr:from>
    <xdr:to>
      <xdr:col>86</xdr:col>
      <xdr:colOff>25400</xdr:colOff>
      <xdr:row>99</xdr:row>
      <xdr:rowOff>41551</xdr:rowOff>
    </xdr:to>
    <xdr:cxnSp macro="">
      <xdr:nvCxnSpPr>
        <xdr:cNvPr id="692" name="直線コネクタ 691"/>
        <xdr:cNvCxnSpPr/>
      </xdr:nvCxnSpPr>
      <xdr:spPr>
        <a:xfrm>
          <a:off x="16230600" y="17015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70056</xdr:rowOff>
    </xdr:from>
    <xdr:ext cx="599010" cy="259045"/>
    <xdr:sp macro="" textlink="">
      <xdr:nvSpPr>
        <xdr:cNvPr id="693" name="公債費最大値テキスト"/>
        <xdr:cNvSpPr txBox="1"/>
      </xdr:nvSpPr>
      <xdr:spPr>
        <a:xfrm>
          <a:off x="16370300" y="1550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339,284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123379</xdr:rowOff>
    </xdr:from>
    <xdr:to>
      <xdr:col>86</xdr:col>
      <xdr:colOff>25400</xdr:colOff>
      <xdr:row>91</xdr:row>
      <xdr:rowOff>123379</xdr:rowOff>
    </xdr:to>
    <xdr:cxnSp macro="">
      <xdr:nvCxnSpPr>
        <xdr:cNvPr id="694" name="直線コネクタ 693"/>
        <xdr:cNvCxnSpPr/>
      </xdr:nvCxnSpPr>
      <xdr:spPr>
        <a:xfrm>
          <a:off x="16230600" y="1572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41551</xdr:rowOff>
    </xdr:from>
    <xdr:to>
      <xdr:col>85</xdr:col>
      <xdr:colOff>127000</xdr:colOff>
      <xdr:row>99</xdr:row>
      <xdr:rowOff>41642</xdr:rowOff>
    </xdr:to>
    <xdr:cxnSp macro="">
      <xdr:nvCxnSpPr>
        <xdr:cNvPr id="695" name="直線コネクタ 694"/>
        <xdr:cNvCxnSpPr/>
      </xdr:nvCxnSpPr>
      <xdr:spPr>
        <a:xfrm flipV="1">
          <a:off x="15481300" y="17015101"/>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35313</xdr:rowOff>
    </xdr:from>
    <xdr:ext cx="599010" cy="259045"/>
    <xdr:sp macro="" textlink="">
      <xdr:nvSpPr>
        <xdr:cNvPr id="696" name="公債費平均値テキスト"/>
        <xdr:cNvSpPr txBox="1"/>
      </xdr:nvSpPr>
      <xdr:spPr>
        <a:xfrm>
          <a:off x="16370300" y="16323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12436</xdr:rowOff>
    </xdr:from>
    <xdr:to>
      <xdr:col>85</xdr:col>
      <xdr:colOff>177800</xdr:colOff>
      <xdr:row>96</xdr:row>
      <xdr:rowOff>114036</xdr:rowOff>
    </xdr:to>
    <xdr:sp macro="" textlink="">
      <xdr:nvSpPr>
        <xdr:cNvPr id="697" name="フローチャート: 判断 696"/>
        <xdr:cNvSpPr/>
      </xdr:nvSpPr>
      <xdr:spPr>
        <a:xfrm>
          <a:off x="16268700" y="1647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41642</xdr:rowOff>
    </xdr:from>
    <xdr:to>
      <xdr:col>81</xdr:col>
      <xdr:colOff>50800</xdr:colOff>
      <xdr:row>99</xdr:row>
      <xdr:rowOff>44450</xdr:rowOff>
    </xdr:to>
    <xdr:cxnSp macro="">
      <xdr:nvCxnSpPr>
        <xdr:cNvPr id="698" name="直線コネクタ 697"/>
        <xdr:cNvCxnSpPr/>
      </xdr:nvCxnSpPr>
      <xdr:spPr>
        <a:xfrm flipV="1">
          <a:off x="14592300" y="17015192"/>
          <a:ext cx="889000" cy="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54682</xdr:rowOff>
    </xdr:from>
    <xdr:to>
      <xdr:col>81</xdr:col>
      <xdr:colOff>101600</xdr:colOff>
      <xdr:row>96</xdr:row>
      <xdr:rowOff>156282</xdr:rowOff>
    </xdr:to>
    <xdr:sp macro="" textlink="">
      <xdr:nvSpPr>
        <xdr:cNvPr id="699" name="フローチャート: 判断 698"/>
        <xdr:cNvSpPr/>
      </xdr:nvSpPr>
      <xdr:spPr>
        <a:xfrm>
          <a:off x="15430500" y="1651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1359</xdr:rowOff>
    </xdr:from>
    <xdr:ext cx="599010" cy="259045"/>
    <xdr:sp macro="" textlink="">
      <xdr:nvSpPr>
        <xdr:cNvPr id="700" name="テキスト ボックス 699"/>
        <xdr:cNvSpPr txBox="1"/>
      </xdr:nvSpPr>
      <xdr:spPr>
        <a:xfrm>
          <a:off x="15181795" y="16289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44450</xdr:rowOff>
    </xdr:from>
    <xdr:to>
      <xdr:col>76</xdr:col>
      <xdr:colOff>114300</xdr:colOff>
      <xdr:row>99</xdr:row>
      <xdr:rowOff>44450</xdr:rowOff>
    </xdr:to>
    <xdr:cxnSp macro="">
      <xdr:nvCxnSpPr>
        <xdr:cNvPr id="701" name="直線コネクタ 700"/>
        <xdr:cNvCxnSpPr/>
      </xdr:nvCxnSpPr>
      <xdr:spPr>
        <a:xfrm>
          <a:off x="13703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84472</xdr:rowOff>
    </xdr:from>
    <xdr:to>
      <xdr:col>76</xdr:col>
      <xdr:colOff>165100</xdr:colOff>
      <xdr:row>97</xdr:row>
      <xdr:rowOff>14622</xdr:rowOff>
    </xdr:to>
    <xdr:sp macro="" textlink="">
      <xdr:nvSpPr>
        <xdr:cNvPr id="702" name="フローチャート: 判断 701"/>
        <xdr:cNvSpPr/>
      </xdr:nvSpPr>
      <xdr:spPr>
        <a:xfrm>
          <a:off x="14541500" y="165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31149</xdr:rowOff>
    </xdr:from>
    <xdr:ext cx="599010" cy="259045"/>
    <xdr:sp macro="" textlink="">
      <xdr:nvSpPr>
        <xdr:cNvPr id="703" name="テキスト ボックス 702"/>
        <xdr:cNvSpPr txBox="1"/>
      </xdr:nvSpPr>
      <xdr:spPr>
        <a:xfrm>
          <a:off x="14292795" y="1631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40393</xdr:rowOff>
    </xdr:from>
    <xdr:to>
      <xdr:col>71</xdr:col>
      <xdr:colOff>177800</xdr:colOff>
      <xdr:row>99</xdr:row>
      <xdr:rowOff>44450</xdr:rowOff>
    </xdr:to>
    <xdr:cxnSp macro="">
      <xdr:nvCxnSpPr>
        <xdr:cNvPr id="704" name="直線コネクタ 703"/>
        <xdr:cNvCxnSpPr/>
      </xdr:nvCxnSpPr>
      <xdr:spPr>
        <a:xfrm>
          <a:off x="12814300" y="17013943"/>
          <a:ext cx="889000" cy="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83283</xdr:rowOff>
    </xdr:from>
    <xdr:to>
      <xdr:col>72</xdr:col>
      <xdr:colOff>38100</xdr:colOff>
      <xdr:row>97</xdr:row>
      <xdr:rowOff>13433</xdr:rowOff>
    </xdr:to>
    <xdr:sp macro="" textlink="">
      <xdr:nvSpPr>
        <xdr:cNvPr id="705" name="フローチャート: 判断 704"/>
        <xdr:cNvSpPr/>
      </xdr:nvSpPr>
      <xdr:spPr>
        <a:xfrm>
          <a:off x="13652500" y="16542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29960</xdr:rowOff>
    </xdr:from>
    <xdr:ext cx="599010" cy="259045"/>
    <xdr:sp macro="" textlink="">
      <xdr:nvSpPr>
        <xdr:cNvPr id="706" name="テキスト ボックス 705"/>
        <xdr:cNvSpPr txBox="1"/>
      </xdr:nvSpPr>
      <xdr:spPr>
        <a:xfrm>
          <a:off x="13403795" y="16317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77477</xdr:rowOff>
    </xdr:from>
    <xdr:to>
      <xdr:col>67</xdr:col>
      <xdr:colOff>101600</xdr:colOff>
      <xdr:row>97</xdr:row>
      <xdr:rowOff>7627</xdr:rowOff>
    </xdr:to>
    <xdr:sp macro="" textlink="">
      <xdr:nvSpPr>
        <xdr:cNvPr id="707" name="フローチャート: 判断 706"/>
        <xdr:cNvSpPr/>
      </xdr:nvSpPr>
      <xdr:spPr>
        <a:xfrm>
          <a:off x="12763500" y="1653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24154</xdr:rowOff>
    </xdr:from>
    <xdr:ext cx="599010" cy="259045"/>
    <xdr:sp macro="" textlink="">
      <xdr:nvSpPr>
        <xdr:cNvPr id="708" name="テキスト ボックス 707"/>
        <xdr:cNvSpPr txBox="1"/>
      </xdr:nvSpPr>
      <xdr:spPr>
        <a:xfrm>
          <a:off x="12514795" y="16311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162201</xdr:rowOff>
    </xdr:from>
    <xdr:to>
      <xdr:col>85</xdr:col>
      <xdr:colOff>177800</xdr:colOff>
      <xdr:row>99</xdr:row>
      <xdr:rowOff>92351</xdr:rowOff>
    </xdr:to>
    <xdr:sp macro="" textlink="">
      <xdr:nvSpPr>
        <xdr:cNvPr id="714" name="楕円 713"/>
        <xdr:cNvSpPr/>
      </xdr:nvSpPr>
      <xdr:spPr>
        <a:xfrm>
          <a:off x="16268700" y="1696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77128</xdr:rowOff>
    </xdr:from>
    <xdr:ext cx="378565" cy="259045"/>
    <xdr:sp macro="" textlink="">
      <xdr:nvSpPr>
        <xdr:cNvPr id="715" name="公債費該当値テキスト"/>
        <xdr:cNvSpPr txBox="1"/>
      </xdr:nvSpPr>
      <xdr:spPr>
        <a:xfrm>
          <a:off x="16370300" y="16879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162292</xdr:rowOff>
    </xdr:from>
    <xdr:to>
      <xdr:col>81</xdr:col>
      <xdr:colOff>101600</xdr:colOff>
      <xdr:row>99</xdr:row>
      <xdr:rowOff>92442</xdr:rowOff>
    </xdr:to>
    <xdr:sp macro="" textlink="">
      <xdr:nvSpPr>
        <xdr:cNvPr id="716" name="楕円 715"/>
        <xdr:cNvSpPr/>
      </xdr:nvSpPr>
      <xdr:spPr>
        <a:xfrm>
          <a:off x="15430500" y="1696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83569</xdr:rowOff>
    </xdr:from>
    <xdr:ext cx="378565" cy="259045"/>
    <xdr:sp macro="" textlink="">
      <xdr:nvSpPr>
        <xdr:cNvPr id="717" name="テキスト ボックス 716"/>
        <xdr:cNvSpPr txBox="1"/>
      </xdr:nvSpPr>
      <xdr:spPr>
        <a:xfrm>
          <a:off x="15292017" y="1705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165100</xdr:rowOff>
    </xdr:from>
    <xdr:to>
      <xdr:col>76</xdr:col>
      <xdr:colOff>165100</xdr:colOff>
      <xdr:row>99</xdr:row>
      <xdr:rowOff>95250</xdr:rowOff>
    </xdr:to>
    <xdr:sp macro="" textlink="">
      <xdr:nvSpPr>
        <xdr:cNvPr id="718" name="楕円 717"/>
        <xdr:cNvSpPr/>
      </xdr:nvSpPr>
      <xdr:spPr>
        <a:xfrm>
          <a:off x="14541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99</xdr:row>
      <xdr:rowOff>86377</xdr:rowOff>
    </xdr:from>
    <xdr:ext cx="249299" cy="259045"/>
    <xdr:sp macro="" textlink="">
      <xdr:nvSpPr>
        <xdr:cNvPr id="719" name="テキスト ボックス 718"/>
        <xdr:cNvSpPr txBox="1"/>
      </xdr:nvSpPr>
      <xdr:spPr>
        <a:xfrm>
          <a:off x="14467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165100</xdr:rowOff>
    </xdr:from>
    <xdr:to>
      <xdr:col>72</xdr:col>
      <xdr:colOff>38100</xdr:colOff>
      <xdr:row>99</xdr:row>
      <xdr:rowOff>95250</xdr:rowOff>
    </xdr:to>
    <xdr:sp macro="" textlink="">
      <xdr:nvSpPr>
        <xdr:cNvPr id="720" name="楕円 719"/>
        <xdr:cNvSpPr/>
      </xdr:nvSpPr>
      <xdr:spPr>
        <a:xfrm>
          <a:off x="1365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99</xdr:row>
      <xdr:rowOff>86377</xdr:rowOff>
    </xdr:from>
    <xdr:ext cx="249299" cy="259045"/>
    <xdr:sp macro="" textlink="">
      <xdr:nvSpPr>
        <xdr:cNvPr id="721" name="テキスト ボックス 720"/>
        <xdr:cNvSpPr txBox="1"/>
      </xdr:nvSpPr>
      <xdr:spPr>
        <a:xfrm>
          <a:off x="1357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161043</xdr:rowOff>
    </xdr:from>
    <xdr:to>
      <xdr:col>67</xdr:col>
      <xdr:colOff>101600</xdr:colOff>
      <xdr:row>99</xdr:row>
      <xdr:rowOff>91193</xdr:rowOff>
    </xdr:to>
    <xdr:sp macro="" textlink="">
      <xdr:nvSpPr>
        <xdr:cNvPr id="722" name="楕円 721"/>
        <xdr:cNvSpPr/>
      </xdr:nvSpPr>
      <xdr:spPr>
        <a:xfrm>
          <a:off x="12763500" y="1696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82320</xdr:rowOff>
    </xdr:from>
    <xdr:ext cx="469744" cy="259045"/>
    <xdr:sp macro="" textlink="">
      <xdr:nvSpPr>
        <xdr:cNvPr id="723" name="テキスト ボックス 722"/>
        <xdr:cNvSpPr txBox="1"/>
      </xdr:nvSpPr>
      <xdr:spPr>
        <a:xfrm>
          <a:off x="12579428" y="1705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51895</xdr:rowOff>
    </xdr:from>
    <xdr:to>
      <xdr:col>116</xdr:col>
      <xdr:colOff>62864</xdr:colOff>
      <xdr:row>38</xdr:row>
      <xdr:rowOff>139700</xdr:rowOff>
    </xdr:to>
    <xdr:cxnSp macro="">
      <xdr:nvCxnSpPr>
        <xdr:cNvPr id="745" name="直線コネクタ 744"/>
        <xdr:cNvCxnSpPr/>
      </xdr:nvCxnSpPr>
      <xdr:spPr>
        <a:xfrm flipV="1">
          <a:off x="22159595" y="5366845"/>
          <a:ext cx="1269" cy="1287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5915</xdr:rowOff>
    </xdr:from>
    <xdr:ext cx="249299" cy="259045"/>
    <xdr:sp macro="" textlink="">
      <xdr:nvSpPr>
        <xdr:cNvPr id="746" name="諸支出金最小値テキスト"/>
        <xdr:cNvSpPr txBox="1"/>
      </xdr:nvSpPr>
      <xdr:spPr>
        <a:xfrm>
          <a:off x="22212300" y="6692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170022</xdr:rowOff>
    </xdr:from>
    <xdr:ext cx="534377" cy="259045"/>
    <xdr:sp macro="" textlink="">
      <xdr:nvSpPr>
        <xdr:cNvPr id="748" name="諸支出金最大値テキスト"/>
        <xdr:cNvSpPr txBox="1"/>
      </xdr:nvSpPr>
      <xdr:spPr>
        <a:xfrm>
          <a:off x="22212300" y="514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51895</xdr:rowOff>
    </xdr:from>
    <xdr:to>
      <xdr:col>116</xdr:col>
      <xdr:colOff>152400</xdr:colOff>
      <xdr:row>31</xdr:row>
      <xdr:rowOff>51895</xdr:rowOff>
    </xdr:to>
    <xdr:cxnSp macro="">
      <xdr:nvCxnSpPr>
        <xdr:cNvPr id="749" name="直線コネクタ 748"/>
        <xdr:cNvCxnSpPr/>
      </xdr:nvCxnSpPr>
      <xdr:spPr>
        <a:xfrm>
          <a:off x="22072600" y="536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99215</xdr:rowOff>
    </xdr:from>
    <xdr:to>
      <xdr:col>116</xdr:col>
      <xdr:colOff>63500</xdr:colOff>
      <xdr:row>38</xdr:row>
      <xdr:rowOff>139700</xdr:rowOff>
    </xdr:to>
    <xdr:cxnSp macro="">
      <xdr:nvCxnSpPr>
        <xdr:cNvPr id="750" name="直線コネクタ 749"/>
        <xdr:cNvCxnSpPr/>
      </xdr:nvCxnSpPr>
      <xdr:spPr>
        <a:xfrm>
          <a:off x="21323300" y="6614315"/>
          <a:ext cx="838200" cy="4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94815</xdr:rowOff>
    </xdr:from>
    <xdr:ext cx="378565" cy="259045"/>
    <xdr:sp macro="" textlink="">
      <xdr:nvSpPr>
        <xdr:cNvPr id="751" name="諸支出金平均値テキスト"/>
        <xdr:cNvSpPr txBox="1"/>
      </xdr:nvSpPr>
      <xdr:spPr>
        <a:xfrm>
          <a:off x="22212300" y="64384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71938</xdr:rowOff>
    </xdr:from>
    <xdr:to>
      <xdr:col>116</xdr:col>
      <xdr:colOff>114300</xdr:colOff>
      <xdr:row>39</xdr:row>
      <xdr:rowOff>2088</xdr:rowOff>
    </xdr:to>
    <xdr:sp macro="" textlink="">
      <xdr:nvSpPr>
        <xdr:cNvPr id="752" name="フローチャート: 判断 751"/>
        <xdr:cNvSpPr/>
      </xdr:nvSpPr>
      <xdr:spPr>
        <a:xfrm>
          <a:off x="22110700" y="658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99215</xdr:rowOff>
    </xdr:from>
    <xdr:to>
      <xdr:col>111</xdr:col>
      <xdr:colOff>177800</xdr:colOff>
      <xdr:row>38</xdr:row>
      <xdr:rowOff>139700</xdr:rowOff>
    </xdr:to>
    <xdr:cxnSp macro="">
      <xdr:nvCxnSpPr>
        <xdr:cNvPr id="753" name="直線コネクタ 752"/>
        <xdr:cNvCxnSpPr/>
      </xdr:nvCxnSpPr>
      <xdr:spPr>
        <a:xfrm flipV="1">
          <a:off x="20434300" y="6614315"/>
          <a:ext cx="889000" cy="4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85151</xdr:rowOff>
    </xdr:from>
    <xdr:to>
      <xdr:col>112</xdr:col>
      <xdr:colOff>38100</xdr:colOff>
      <xdr:row>39</xdr:row>
      <xdr:rowOff>15301</xdr:rowOff>
    </xdr:to>
    <xdr:sp macro="" textlink="">
      <xdr:nvSpPr>
        <xdr:cNvPr id="754" name="フローチャート: 判断 753"/>
        <xdr:cNvSpPr/>
      </xdr:nvSpPr>
      <xdr:spPr>
        <a:xfrm>
          <a:off x="21272500" y="660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6428</xdr:rowOff>
    </xdr:from>
    <xdr:ext cx="378565" cy="259045"/>
    <xdr:sp macro="" textlink="">
      <xdr:nvSpPr>
        <xdr:cNvPr id="755" name="テキスト ボックス 754"/>
        <xdr:cNvSpPr txBox="1"/>
      </xdr:nvSpPr>
      <xdr:spPr>
        <a:xfrm>
          <a:off x="21134017" y="6692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80442</xdr:rowOff>
    </xdr:from>
    <xdr:to>
      <xdr:col>107</xdr:col>
      <xdr:colOff>101600</xdr:colOff>
      <xdr:row>39</xdr:row>
      <xdr:rowOff>10592</xdr:rowOff>
    </xdr:to>
    <xdr:sp macro="" textlink="">
      <xdr:nvSpPr>
        <xdr:cNvPr id="757" name="フローチャート: 判断 756"/>
        <xdr:cNvSpPr/>
      </xdr:nvSpPr>
      <xdr:spPr>
        <a:xfrm>
          <a:off x="20383500" y="65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27119</xdr:rowOff>
    </xdr:from>
    <xdr:ext cx="378565" cy="259045"/>
    <xdr:sp macro="" textlink="">
      <xdr:nvSpPr>
        <xdr:cNvPr id="758" name="テキスト ボックス 757"/>
        <xdr:cNvSpPr txBox="1"/>
      </xdr:nvSpPr>
      <xdr:spPr>
        <a:xfrm>
          <a:off x="20245017" y="6370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68646</xdr:rowOff>
    </xdr:from>
    <xdr:to>
      <xdr:col>102</xdr:col>
      <xdr:colOff>165100</xdr:colOff>
      <xdr:row>38</xdr:row>
      <xdr:rowOff>170246</xdr:rowOff>
    </xdr:to>
    <xdr:sp macro="" textlink="">
      <xdr:nvSpPr>
        <xdr:cNvPr id="760" name="フローチャート: 判断 759"/>
        <xdr:cNvSpPr/>
      </xdr:nvSpPr>
      <xdr:spPr>
        <a:xfrm>
          <a:off x="194945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15323</xdr:rowOff>
    </xdr:from>
    <xdr:ext cx="378565" cy="259045"/>
    <xdr:sp macro="" textlink="">
      <xdr:nvSpPr>
        <xdr:cNvPr id="761" name="テキスト ボックス 760"/>
        <xdr:cNvSpPr txBox="1"/>
      </xdr:nvSpPr>
      <xdr:spPr>
        <a:xfrm>
          <a:off x="19356017" y="6358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83093</xdr:rowOff>
    </xdr:from>
    <xdr:to>
      <xdr:col>98</xdr:col>
      <xdr:colOff>38100</xdr:colOff>
      <xdr:row>39</xdr:row>
      <xdr:rowOff>13243</xdr:rowOff>
    </xdr:to>
    <xdr:sp macro="" textlink="">
      <xdr:nvSpPr>
        <xdr:cNvPr id="762" name="フローチャート: 判断 761"/>
        <xdr:cNvSpPr/>
      </xdr:nvSpPr>
      <xdr:spPr>
        <a:xfrm>
          <a:off x="18605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29770</xdr:rowOff>
    </xdr:from>
    <xdr:ext cx="378565" cy="259045"/>
    <xdr:sp macro="" textlink="">
      <xdr:nvSpPr>
        <xdr:cNvPr id="763" name="テキスト ボックス 762"/>
        <xdr:cNvSpPr txBox="1"/>
      </xdr:nvSpPr>
      <xdr:spPr>
        <a:xfrm>
          <a:off x="18467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50365</xdr:rowOff>
    </xdr:from>
    <xdr:ext cx="249299" cy="259045"/>
    <xdr:sp macro="" textlink="">
      <xdr:nvSpPr>
        <xdr:cNvPr id="770" name="諸支出金該当値テキスト"/>
        <xdr:cNvSpPr txBox="1"/>
      </xdr:nvSpPr>
      <xdr:spPr>
        <a:xfrm>
          <a:off x="22212300" y="6565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48415</xdr:rowOff>
    </xdr:from>
    <xdr:to>
      <xdr:col>112</xdr:col>
      <xdr:colOff>38100</xdr:colOff>
      <xdr:row>38</xdr:row>
      <xdr:rowOff>150015</xdr:rowOff>
    </xdr:to>
    <xdr:sp macro="" textlink="">
      <xdr:nvSpPr>
        <xdr:cNvPr id="771" name="楕円 770"/>
        <xdr:cNvSpPr/>
      </xdr:nvSpPr>
      <xdr:spPr>
        <a:xfrm>
          <a:off x="21272500" y="656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166542</xdr:rowOff>
    </xdr:from>
    <xdr:ext cx="469744" cy="259045"/>
    <xdr:sp macro="" textlink="">
      <xdr:nvSpPr>
        <xdr:cNvPr id="772" name="テキスト ボックス 771"/>
        <xdr:cNvSpPr txBox="1"/>
      </xdr:nvSpPr>
      <xdr:spPr>
        <a:xfrm>
          <a:off x="21088428" y="6338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８５２，５７８円となっており、令和３年度より多少の増加をしており、類似団体内では２番目に大きい金額である。これは、ふるさと応援寄附金基金の増加によるものである。商工費は、住民一人当たり４２，７７４円となっており、令和３年度より多少の増加をしている。これは、地域消費活性化対策のため令和４年度に実施した玄海町みんなで応援券発行事業の増によるものである。土木費は住民一人当たり１０１，４３４円となっており、令和３年度より大幅に減少している。これは、大規模な町営住宅の改修工事の減や町道改良事業費の減によるものである。</a:t>
          </a:r>
        </a:p>
        <a:p>
          <a:r>
            <a:rPr kumimoji="1" lang="ja-JP" altLang="en-US" sz="1300">
              <a:latin typeface="ＭＳ Ｐゴシック" panose="020B0600070205080204" pitchFamily="50" charset="-128"/>
              <a:ea typeface="ＭＳ Ｐゴシック" panose="020B0600070205080204" pitchFamily="50" charset="-128"/>
            </a:rPr>
            <a:t>　本町独自及び単独の施策にかかる経費により、総じて類似団体と比較し経費が高い傾向にある。今後も人口減少が見込まれる中、健全な財政運営を続けるためにはも事務事業の見直し取捨選択や財源の確保が今後いっそう必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佐賀県玄海町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については、３８５，０５２千円から２７２，３７７千円に減少しており、比率についても、１１．４３％から８．３７％に減少している。適正な範囲の３％から５％に収まるように、歳入歳出決算見込額を的確に把握し、不用額分の補正減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佐賀県玄海町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いずれの年度及び会計においても黒字決算の状況である。</a:t>
          </a:r>
        </a:p>
        <a:p>
          <a:r>
            <a:rPr kumimoji="1" lang="ja-JP" altLang="en-US" sz="1400">
              <a:latin typeface="ＭＳ ゴシック" pitchFamily="49" charset="-128"/>
              <a:ea typeface="ＭＳ ゴシック" pitchFamily="49" charset="-128"/>
            </a:rPr>
            <a:t>　今度とも黒字決算となるよう健全経営に努める。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82</v>
      </c>
      <c r="C2" s="182"/>
      <c r="D2" s="183"/>
    </row>
    <row r="3" spans="1:119" ht="18.75" customHeight="1" thickBot="1" x14ac:dyDescent="0.25">
      <c r="A3" s="181"/>
      <c r="B3" s="592" t="s">
        <v>83</v>
      </c>
      <c r="C3" s="593"/>
      <c r="D3" s="593"/>
      <c r="E3" s="594"/>
      <c r="F3" s="594"/>
      <c r="G3" s="594"/>
      <c r="H3" s="594"/>
      <c r="I3" s="594"/>
      <c r="J3" s="594"/>
      <c r="K3" s="594"/>
      <c r="L3" s="594" t="s">
        <v>84</v>
      </c>
      <c r="M3" s="594"/>
      <c r="N3" s="594"/>
      <c r="O3" s="594"/>
      <c r="P3" s="594"/>
      <c r="Q3" s="594"/>
      <c r="R3" s="597"/>
      <c r="S3" s="597"/>
      <c r="T3" s="597"/>
      <c r="U3" s="597"/>
      <c r="V3" s="598"/>
      <c r="W3" s="483" t="s">
        <v>85</v>
      </c>
      <c r="X3" s="484"/>
      <c r="Y3" s="484"/>
      <c r="Z3" s="484"/>
      <c r="AA3" s="484"/>
      <c r="AB3" s="593"/>
      <c r="AC3" s="597" t="s">
        <v>86</v>
      </c>
      <c r="AD3" s="484"/>
      <c r="AE3" s="484"/>
      <c r="AF3" s="484"/>
      <c r="AG3" s="484"/>
      <c r="AH3" s="484"/>
      <c r="AI3" s="484"/>
      <c r="AJ3" s="484"/>
      <c r="AK3" s="484"/>
      <c r="AL3" s="559"/>
      <c r="AM3" s="483" t="s">
        <v>87</v>
      </c>
      <c r="AN3" s="484"/>
      <c r="AO3" s="484"/>
      <c r="AP3" s="484"/>
      <c r="AQ3" s="484"/>
      <c r="AR3" s="484"/>
      <c r="AS3" s="484"/>
      <c r="AT3" s="484"/>
      <c r="AU3" s="484"/>
      <c r="AV3" s="484"/>
      <c r="AW3" s="484"/>
      <c r="AX3" s="559"/>
      <c r="AY3" s="551" t="s">
        <v>1</v>
      </c>
      <c r="AZ3" s="552"/>
      <c r="BA3" s="552"/>
      <c r="BB3" s="552"/>
      <c r="BC3" s="552"/>
      <c r="BD3" s="552"/>
      <c r="BE3" s="552"/>
      <c r="BF3" s="552"/>
      <c r="BG3" s="552"/>
      <c r="BH3" s="552"/>
      <c r="BI3" s="552"/>
      <c r="BJ3" s="552"/>
      <c r="BK3" s="552"/>
      <c r="BL3" s="552"/>
      <c r="BM3" s="601"/>
      <c r="BN3" s="483" t="s">
        <v>88</v>
      </c>
      <c r="BO3" s="484"/>
      <c r="BP3" s="484"/>
      <c r="BQ3" s="484"/>
      <c r="BR3" s="484"/>
      <c r="BS3" s="484"/>
      <c r="BT3" s="484"/>
      <c r="BU3" s="559"/>
      <c r="BV3" s="483" t="s">
        <v>89</v>
      </c>
      <c r="BW3" s="484"/>
      <c r="BX3" s="484"/>
      <c r="BY3" s="484"/>
      <c r="BZ3" s="484"/>
      <c r="CA3" s="484"/>
      <c r="CB3" s="484"/>
      <c r="CC3" s="559"/>
      <c r="CD3" s="551" t="s">
        <v>1</v>
      </c>
      <c r="CE3" s="552"/>
      <c r="CF3" s="552"/>
      <c r="CG3" s="552"/>
      <c r="CH3" s="552"/>
      <c r="CI3" s="552"/>
      <c r="CJ3" s="552"/>
      <c r="CK3" s="552"/>
      <c r="CL3" s="552"/>
      <c r="CM3" s="552"/>
      <c r="CN3" s="552"/>
      <c r="CO3" s="552"/>
      <c r="CP3" s="552"/>
      <c r="CQ3" s="552"/>
      <c r="CR3" s="552"/>
      <c r="CS3" s="601"/>
      <c r="CT3" s="483" t="s">
        <v>90</v>
      </c>
      <c r="CU3" s="484"/>
      <c r="CV3" s="484"/>
      <c r="CW3" s="484"/>
      <c r="CX3" s="484"/>
      <c r="CY3" s="484"/>
      <c r="CZ3" s="484"/>
      <c r="DA3" s="559"/>
      <c r="DB3" s="483" t="s">
        <v>91</v>
      </c>
      <c r="DC3" s="484"/>
      <c r="DD3" s="484"/>
      <c r="DE3" s="484"/>
      <c r="DF3" s="484"/>
      <c r="DG3" s="484"/>
      <c r="DH3" s="484"/>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8"/>
      <c r="AN4" s="436"/>
      <c r="AO4" s="436"/>
      <c r="AP4" s="436"/>
      <c r="AQ4" s="436"/>
      <c r="AR4" s="436"/>
      <c r="AS4" s="436"/>
      <c r="AT4" s="436"/>
      <c r="AU4" s="436"/>
      <c r="AV4" s="436"/>
      <c r="AW4" s="436"/>
      <c r="AX4" s="600"/>
      <c r="AY4" s="411" t="s">
        <v>92</v>
      </c>
      <c r="AZ4" s="412"/>
      <c r="BA4" s="412"/>
      <c r="BB4" s="412"/>
      <c r="BC4" s="412"/>
      <c r="BD4" s="412"/>
      <c r="BE4" s="412"/>
      <c r="BF4" s="412"/>
      <c r="BG4" s="412"/>
      <c r="BH4" s="412"/>
      <c r="BI4" s="412"/>
      <c r="BJ4" s="412"/>
      <c r="BK4" s="412"/>
      <c r="BL4" s="412"/>
      <c r="BM4" s="413"/>
      <c r="BN4" s="414">
        <v>9777290</v>
      </c>
      <c r="BO4" s="415"/>
      <c r="BP4" s="415"/>
      <c r="BQ4" s="415"/>
      <c r="BR4" s="415"/>
      <c r="BS4" s="415"/>
      <c r="BT4" s="415"/>
      <c r="BU4" s="416"/>
      <c r="BV4" s="414">
        <v>9569837</v>
      </c>
      <c r="BW4" s="415"/>
      <c r="BX4" s="415"/>
      <c r="BY4" s="415"/>
      <c r="BZ4" s="415"/>
      <c r="CA4" s="415"/>
      <c r="CB4" s="415"/>
      <c r="CC4" s="416"/>
      <c r="CD4" s="585" t="s">
        <v>93</v>
      </c>
      <c r="CE4" s="586"/>
      <c r="CF4" s="586"/>
      <c r="CG4" s="586"/>
      <c r="CH4" s="586"/>
      <c r="CI4" s="586"/>
      <c r="CJ4" s="586"/>
      <c r="CK4" s="586"/>
      <c r="CL4" s="586"/>
      <c r="CM4" s="586"/>
      <c r="CN4" s="586"/>
      <c r="CO4" s="586"/>
      <c r="CP4" s="586"/>
      <c r="CQ4" s="586"/>
      <c r="CR4" s="586"/>
      <c r="CS4" s="587"/>
      <c r="CT4" s="588">
        <v>8.4</v>
      </c>
      <c r="CU4" s="589"/>
      <c r="CV4" s="589"/>
      <c r="CW4" s="589"/>
      <c r="CX4" s="589"/>
      <c r="CY4" s="589"/>
      <c r="CZ4" s="589"/>
      <c r="DA4" s="590"/>
      <c r="DB4" s="588">
        <v>11.4</v>
      </c>
      <c r="DC4" s="589"/>
      <c r="DD4" s="589"/>
      <c r="DE4" s="589"/>
      <c r="DF4" s="589"/>
      <c r="DG4" s="589"/>
      <c r="DH4" s="589"/>
      <c r="DI4" s="590"/>
    </row>
    <row r="5" spans="1:119" ht="18.75" customHeight="1" x14ac:dyDescent="0.2">
      <c r="A5" s="181"/>
      <c r="B5" s="595"/>
      <c r="C5" s="437"/>
      <c r="D5" s="437"/>
      <c r="E5" s="596"/>
      <c r="F5" s="596"/>
      <c r="G5" s="596"/>
      <c r="H5" s="596"/>
      <c r="I5" s="596"/>
      <c r="J5" s="596"/>
      <c r="K5" s="596"/>
      <c r="L5" s="596"/>
      <c r="M5" s="596"/>
      <c r="N5" s="596"/>
      <c r="O5" s="596"/>
      <c r="P5" s="596"/>
      <c r="Q5" s="596"/>
      <c r="R5" s="435"/>
      <c r="S5" s="435"/>
      <c r="T5" s="435"/>
      <c r="U5" s="435"/>
      <c r="V5" s="599"/>
      <c r="W5" s="518"/>
      <c r="X5" s="436"/>
      <c r="Y5" s="436"/>
      <c r="Z5" s="436"/>
      <c r="AA5" s="436"/>
      <c r="AB5" s="437"/>
      <c r="AC5" s="435"/>
      <c r="AD5" s="436"/>
      <c r="AE5" s="436"/>
      <c r="AF5" s="436"/>
      <c r="AG5" s="436"/>
      <c r="AH5" s="436"/>
      <c r="AI5" s="436"/>
      <c r="AJ5" s="436"/>
      <c r="AK5" s="436"/>
      <c r="AL5" s="600"/>
      <c r="AM5" s="489" t="s">
        <v>94</v>
      </c>
      <c r="AN5" s="393"/>
      <c r="AO5" s="393"/>
      <c r="AP5" s="393"/>
      <c r="AQ5" s="393"/>
      <c r="AR5" s="393"/>
      <c r="AS5" s="393"/>
      <c r="AT5" s="394"/>
      <c r="AU5" s="469" t="s">
        <v>95</v>
      </c>
      <c r="AV5" s="470"/>
      <c r="AW5" s="470"/>
      <c r="AX5" s="470"/>
      <c r="AY5" s="399" t="s">
        <v>96</v>
      </c>
      <c r="AZ5" s="400"/>
      <c r="BA5" s="400"/>
      <c r="BB5" s="400"/>
      <c r="BC5" s="400"/>
      <c r="BD5" s="400"/>
      <c r="BE5" s="400"/>
      <c r="BF5" s="400"/>
      <c r="BG5" s="400"/>
      <c r="BH5" s="400"/>
      <c r="BI5" s="400"/>
      <c r="BJ5" s="400"/>
      <c r="BK5" s="400"/>
      <c r="BL5" s="400"/>
      <c r="BM5" s="401"/>
      <c r="BN5" s="419">
        <v>9325518</v>
      </c>
      <c r="BO5" s="420"/>
      <c r="BP5" s="420"/>
      <c r="BQ5" s="420"/>
      <c r="BR5" s="420"/>
      <c r="BS5" s="420"/>
      <c r="BT5" s="420"/>
      <c r="BU5" s="421"/>
      <c r="BV5" s="419">
        <v>9166975</v>
      </c>
      <c r="BW5" s="420"/>
      <c r="BX5" s="420"/>
      <c r="BY5" s="420"/>
      <c r="BZ5" s="420"/>
      <c r="CA5" s="420"/>
      <c r="CB5" s="420"/>
      <c r="CC5" s="421"/>
      <c r="CD5" s="428" t="s">
        <v>97</v>
      </c>
      <c r="CE5" s="373"/>
      <c r="CF5" s="373"/>
      <c r="CG5" s="373"/>
      <c r="CH5" s="373"/>
      <c r="CI5" s="373"/>
      <c r="CJ5" s="373"/>
      <c r="CK5" s="373"/>
      <c r="CL5" s="373"/>
      <c r="CM5" s="373"/>
      <c r="CN5" s="373"/>
      <c r="CO5" s="373"/>
      <c r="CP5" s="373"/>
      <c r="CQ5" s="373"/>
      <c r="CR5" s="373"/>
      <c r="CS5" s="429"/>
      <c r="CT5" s="389">
        <v>85.5</v>
      </c>
      <c r="CU5" s="390"/>
      <c r="CV5" s="390"/>
      <c r="CW5" s="390"/>
      <c r="CX5" s="390"/>
      <c r="CY5" s="390"/>
      <c r="CZ5" s="390"/>
      <c r="DA5" s="391"/>
      <c r="DB5" s="389">
        <v>81.599999999999994</v>
      </c>
      <c r="DC5" s="390"/>
      <c r="DD5" s="390"/>
      <c r="DE5" s="390"/>
      <c r="DF5" s="390"/>
      <c r="DG5" s="390"/>
      <c r="DH5" s="390"/>
      <c r="DI5" s="391"/>
    </row>
    <row r="6" spans="1:119" ht="18.75" customHeight="1" x14ac:dyDescent="0.2">
      <c r="A6" s="181"/>
      <c r="B6" s="565" t="s">
        <v>98</v>
      </c>
      <c r="C6" s="434"/>
      <c r="D6" s="434"/>
      <c r="E6" s="566"/>
      <c r="F6" s="566"/>
      <c r="G6" s="566"/>
      <c r="H6" s="566"/>
      <c r="I6" s="566"/>
      <c r="J6" s="566"/>
      <c r="K6" s="566"/>
      <c r="L6" s="566" t="s">
        <v>99</v>
      </c>
      <c r="M6" s="566"/>
      <c r="N6" s="566"/>
      <c r="O6" s="566"/>
      <c r="P6" s="566"/>
      <c r="Q6" s="566"/>
      <c r="R6" s="461"/>
      <c r="S6" s="461"/>
      <c r="T6" s="461"/>
      <c r="U6" s="461"/>
      <c r="V6" s="572"/>
      <c r="W6" s="500" t="s">
        <v>100</v>
      </c>
      <c r="X6" s="433"/>
      <c r="Y6" s="433"/>
      <c r="Z6" s="433"/>
      <c r="AA6" s="433"/>
      <c r="AB6" s="434"/>
      <c r="AC6" s="577" t="s">
        <v>101</v>
      </c>
      <c r="AD6" s="578"/>
      <c r="AE6" s="578"/>
      <c r="AF6" s="578"/>
      <c r="AG6" s="578"/>
      <c r="AH6" s="578"/>
      <c r="AI6" s="578"/>
      <c r="AJ6" s="578"/>
      <c r="AK6" s="578"/>
      <c r="AL6" s="579"/>
      <c r="AM6" s="489" t="s">
        <v>102</v>
      </c>
      <c r="AN6" s="393"/>
      <c r="AO6" s="393"/>
      <c r="AP6" s="393"/>
      <c r="AQ6" s="393"/>
      <c r="AR6" s="393"/>
      <c r="AS6" s="393"/>
      <c r="AT6" s="394"/>
      <c r="AU6" s="469" t="s">
        <v>103</v>
      </c>
      <c r="AV6" s="470"/>
      <c r="AW6" s="470"/>
      <c r="AX6" s="470"/>
      <c r="AY6" s="399" t="s">
        <v>104</v>
      </c>
      <c r="AZ6" s="400"/>
      <c r="BA6" s="400"/>
      <c r="BB6" s="400"/>
      <c r="BC6" s="400"/>
      <c r="BD6" s="400"/>
      <c r="BE6" s="400"/>
      <c r="BF6" s="400"/>
      <c r="BG6" s="400"/>
      <c r="BH6" s="400"/>
      <c r="BI6" s="400"/>
      <c r="BJ6" s="400"/>
      <c r="BK6" s="400"/>
      <c r="BL6" s="400"/>
      <c r="BM6" s="401"/>
      <c r="BN6" s="419">
        <v>451772</v>
      </c>
      <c r="BO6" s="420"/>
      <c r="BP6" s="420"/>
      <c r="BQ6" s="420"/>
      <c r="BR6" s="420"/>
      <c r="BS6" s="420"/>
      <c r="BT6" s="420"/>
      <c r="BU6" s="421"/>
      <c r="BV6" s="419">
        <v>402862</v>
      </c>
      <c r="BW6" s="420"/>
      <c r="BX6" s="420"/>
      <c r="BY6" s="420"/>
      <c r="BZ6" s="420"/>
      <c r="CA6" s="420"/>
      <c r="CB6" s="420"/>
      <c r="CC6" s="421"/>
      <c r="CD6" s="428" t="s">
        <v>105</v>
      </c>
      <c r="CE6" s="373"/>
      <c r="CF6" s="373"/>
      <c r="CG6" s="373"/>
      <c r="CH6" s="373"/>
      <c r="CI6" s="373"/>
      <c r="CJ6" s="373"/>
      <c r="CK6" s="373"/>
      <c r="CL6" s="373"/>
      <c r="CM6" s="373"/>
      <c r="CN6" s="373"/>
      <c r="CO6" s="373"/>
      <c r="CP6" s="373"/>
      <c r="CQ6" s="373"/>
      <c r="CR6" s="373"/>
      <c r="CS6" s="429"/>
      <c r="CT6" s="562">
        <v>85.5</v>
      </c>
      <c r="CU6" s="563"/>
      <c r="CV6" s="563"/>
      <c r="CW6" s="563"/>
      <c r="CX6" s="563"/>
      <c r="CY6" s="563"/>
      <c r="CZ6" s="563"/>
      <c r="DA6" s="564"/>
      <c r="DB6" s="562">
        <v>81.599999999999994</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89" t="s">
        <v>106</v>
      </c>
      <c r="AN7" s="393"/>
      <c r="AO7" s="393"/>
      <c r="AP7" s="393"/>
      <c r="AQ7" s="393"/>
      <c r="AR7" s="393"/>
      <c r="AS7" s="393"/>
      <c r="AT7" s="394"/>
      <c r="AU7" s="469" t="s">
        <v>107</v>
      </c>
      <c r="AV7" s="470"/>
      <c r="AW7" s="470"/>
      <c r="AX7" s="470"/>
      <c r="AY7" s="399" t="s">
        <v>108</v>
      </c>
      <c r="AZ7" s="400"/>
      <c r="BA7" s="400"/>
      <c r="BB7" s="400"/>
      <c r="BC7" s="400"/>
      <c r="BD7" s="400"/>
      <c r="BE7" s="400"/>
      <c r="BF7" s="400"/>
      <c r="BG7" s="400"/>
      <c r="BH7" s="400"/>
      <c r="BI7" s="400"/>
      <c r="BJ7" s="400"/>
      <c r="BK7" s="400"/>
      <c r="BL7" s="400"/>
      <c r="BM7" s="401"/>
      <c r="BN7" s="419">
        <v>179395</v>
      </c>
      <c r="BO7" s="420"/>
      <c r="BP7" s="420"/>
      <c r="BQ7" s="420"/>
      <c r="BR7" s="420"/>
      <c r="BS7" s="420"/>
      <c r="BT7" s="420"/>
      <c r="BU7" s="421"/>
      <c r="BV7" s="419">
        <v>17810</v>
      </c>
      <c r="BW7" s="420"/>
      <c r="BX7" s="420"/>
      <c r="BY7" s="420"/>
      <c r="BZ7" s="420"/>
      <c r="CA7" s="420"/>
      <c r="CB7" s="420"/>
      <c r="CC7" s="421"/>
      <c r="CD7" s="428" t="s">
        <v>109</v>
      </c>
      <c r="CE7" s="373"/>
      <c r="CF7" s="373"/>
      <c r="CG7" s="373"/>
      <c r="CH7" s="373"/>
      <c r="CI7" s="373"/>
      <c r="CJ7" s="373"/>
      <c r="CK7" s="373"/>
      <c r="CL7" s="373"/>
      <c r="CM7" s="373"/>
      <c r="CN7" s="373"/>
      <c r="CO7" s="373"/>
      <c r="CP7" s="373"/>
      <c r="CQ7" s="373"/>
      <c r="CR7" s="373"/>
      <c r="CS7" s="429"/>
      <c r="CT7" s="419">
        <v>3255295</v>
      </c>
      <c r="CU7" s="420"/>
      <c r="CV7" s="420"/>
      <c r="CW7" s="420"/>
      <c r="CX7" s="420"/>
      <c r="CY7" s="420"/>
      <c r="CZ7" s="420"/>
      <c r="DA7" s="421"/>
      <c r="DB7" s="419">
        <v>3369249</v>
      </c>
      <c r="DC7" s="420"/>
      <c r="DD7" s="420"/>
      <c r="DE7" s="420"/>
      <c r="DF7" s="420"/>
      <c r="DG7" s="420"/>
      <c r="DH7" s="420"/>
      <c r="DI7" s="421"/>
    </row>
    <row r="8" spans="1:119" ht="18.75" customHeight="1" thickBot="1" x14ac:dyDescent="0.25">
      <c r="A8" s="181"/>
      <c r="B8" s="570"/>
      <c r="C8" s="501"/>
      <c r="D8" s="501"/>
      <c r="E8" s="571"/>
      <c r="F8" s="571"/>
      <c r="G8" s="571"/>
      <c r="H8" s="571"/>
      <c r="I8" s="571"/>
      <c r="J8" s="571"/>
      <c r="K8" s="571"/>
      <c r="L8" s="571"/>
      <c r="M8" s="571"/>
      <c r="N8" s="571"/>
      <c r="O8" s="571"/>
      <c r="P8" s="571"/>
      <c r="Q8" s="571"/>
      <c r="R8" s="575"/>
      <c r="S8" s="575"/>
      <c r="T8" s="575"/>
      <c r="U8" s="575"/>
      <c r="V8" s="576"/>
      <c r="W8" s="485"/>
      <c r="X8" s="486"/>
      <c r="Y8" s="486"/>
      <c r="Z8" s="486"/>
      <c r="AA8" s="486"/>
      <c r="AB8" s="501"/>
      <c r="AC8" s="582"/>
      <c r="AD8" s="583"/>
      <c r="AE8" s="583"/>
      <c r="AF8" s="583"/>
      <c r="AG8" s="583"/>
      <c r="AH8" s="583"/>
      <c r="AI8" s="583"/>
      <c r="AJ8" s="583"/>
      <c r="AK8" s="583"/>
      <c r="AL8" s="584"/>
      <c r="AM8" s="489" t="s">
        <v>110</v>
      </c>
      <c r="AN8" s="393"/>
      <c r="AO8" s="393"/>
      <c r="AP8" s="393"/>
      <c r="AQ8" s="393"/>
      <c r="AR8" s="393"/>
      <c r="AS8" s="393"/>
      <c r="AT8" s="394"/>
      <c r="AU8" s="469" t="s">
        <v>111</v>
      </c>
      <c r="AV8" s="470"/>
      <c r="AW8" s="470"/>
      <c r="AX8" s="470"/>
      <c r="AY8" s="399" t="s">
        <v>112</v>
      </c>
      <c r="AZ8" s="400"/>
      <c r="BA8" s="400"/>
      <c r="BB8" s="400"/>
      <c r="BC8" s="400"/>
      <c r="BD8" s="400"/>
      <c r="BE8" s="400"/>
      <c r="BF8" s="400"/>
      <c r="BG8" s="400"/>
      <c r="BH8" s="400"/>
      <c r="BI8" s="400"/>
      <c r="BJ8" s="400"/>
      <c r="BK8" s="400"/>
      <c r="BL8" s="400"/>
      <c r="BM8" s="401"/>
      <c r="BN8" s="419">
        <v>272377</v>
      </c>
      <c r="BO8" s="420"/>
      <c r="BP8" s="420"/>
      <c r="BQ8" s="420"/>
      <c r="BR8" s="420"/>
      <c r="BS8" s="420"/>
      <c r="BT8" s="420"/>
      <c r="BU8" s="421"/>
      <c r="BV8" s="419">
        <v>385052</v>
      </c>
      <c r="BW8" s="420"/>
      <c r="BX8" s="420"/>
      <c r="BY8" s="420"/>
      <c r="BZ8" s="420"/>
      <c r="CA8" s="420"/>
      <c r="CB8" s="420"/>
      <c r="CC8" s="421"/>
      <c r="CD8" s="428" t="s">
        <v>113</v>
      </c>
      <c r="CE8" s="373"/>
      <c r="CF8" s="373"/>
      <c r="CG8" s="373"/>
      <c r="CH8" s="373"/>
      <c r="CI8" s="373"/>
      <c r="CJ8" s="373"/>
      <c r="CK8" s="373"/>
      <c r="CL8" s="373"/>
      <c r="CM8" s="373"/>
      <c r="CN8" s="373"/>
      <c r="CO8" s="373"/>
      <c r="CP8" s="373"/>
      <c r="CQ8" s="373"/>
      <c r="CR8" s="373"/>
      <c r="CS8" s="429"/>
      <c r="CT8" s="524">
        <v>1.18</v>
      </c>
      <c r="CU8" s="525"/>
      <c r="CV8" s="525"/>
      <c r="CW8" s="525"/>
      <c r="CX8" s="525"/>
      <c r="CY8" s="525"/>
      <c r="CZ8" s="525"/>
      <c r="DA8" s="526"/>
      <c r="DB8" s="524">
        <v>1.29</v>
      </c>
      <c r="DC8" s="525"/>
      <c r="DD8" s="525"/>
      <c r="DE8" s="525"/>
      <c r="DF8" s="525"/>
      <c r="DG8" s="525"/>
      <c r="DH8" s="525"/>
      <c r="DI8" s="526"/>
    </row>
    <row r="9" spans="1:119" ht="18.75" customHeight="1" thickBot="1" x14ac:dyDescent="0.25">
      <c r="A9" s="181"/>
      <c r="B9" s="551" t="s">
        <v>114</v>
      </c>
      <c r="C9" s="552"/>
      <c r="D9" s="552"/>
      <c r="E9" s="552"/>
      <c r="F9" s="552"/>
      <c r="G9" s="552"/>
      <c r="H9" s="552"/>
      <c r="I9" s="552"/>
      <c r="J9" s="552"/>
      <c r="K9" s="472"/>
      <c r="L9" s="553" t="s">
        <v>115</v>
      </c>
      <c r="M9" s="554"/>
      <c r="N9" s="554"/>
      <c r="O9" s="554"/>
      <c r="P9" s="554"/>
      <c r="Q9" s="555"/>
      <c r="R9" s="556">
        <v>5609</v>
      </c>
      <c r="S9" s="557"/>
      <c r="T9" s="557"/>
      <c r="U9" s="557"/>
      <c r="V9" s="558"/>
      <c r="W9" s="483" t="s">
        <v>116</v>
      </c>
      <c r="X9" s="484"/>
      <c r="Y9" s="484"/>
      <c r="Z9" s="484"/>
      <c r="AA9" s="484"/>
      <c r="AB9" s="484"/>
      <c r="AC9" s="484"/>
      <c r="AD9" s="484"/>
      <c r="AE9" s="484"/>
      <c r="AF9" s="484"/>
      <c r="AG9" s="484"/>
      <c r="AH9" s="484"/>
      <c r="AI9" s="484"/>
      <c r="AJ9" s="484"/>
      <c r="AK9" s="484"/>
      <c r="AL9" s="559"/>
      <c r="AM9" s="489" t="s">
        <v>117</v>
      </c>
      <c r="AN9" s="393"/>
      <c r="AO9" s="393"/>
      <c r="AP9" s="393"/>
      <c r="AQ9" s="393"/>
      <c r="AR9" s="393"/>
      <c r="AS9" s="393"/>
      <c r="AT9" s="394"/>
      <c r="AU9" s="469" t="s">
        <v>95</v>
      </c>
      <c r="AV9" s="470"/>
      <c r="AW9" s="470"/>
      <c r="AX9" s="470"/>
      <c r="AY9" s="399" t="s">
        <v>118</v>
      </c>
      <c r="AZ9" s="400"/>
      <c r="BA9" s="400"/>
      <c r="BB9" s="400"/>
      <c r="BC9" s="400"/>
      <c r="BD9" s="400"/>
      <c r="BE9" s="400"/>
      <c r="BF9" s="400"/>
      <c r="BG9" s="400"/>
      <c r="BH9" s="400"/>
      <c r="BI9" s="400"/>
      <c r="BJ9" s="400"/>
      <c r="BK9" s="400"/>
      <c r="BL9" s="400"/>
      <c r="BM9" s="401"/>
      <c r="BN9" s="419">
        <v>-112675</v>
      </c>
      <c r="BO9" s="420"/>
      <c r="BP9" s="420"/>
      <c r="BQ9" s="420"/>
      <c r="BR9" s="420"/>
      <c r="BS9" s="420"/>
      <c r="BT9" s="420"/>
      <c r="BU9" s="421"/>
      <c r="BV9" s="419">
        <v>212507</v>
      </c>
      <c r="BW9" s="420"/>
      <c r="BX9" s="420"/>
      <c r="BY9" s="420"/>
      <c r="BZ9" s="420"/>
      <c r="CA9" s="420"/>
      <c r="CB9" s="420"/>
      <c r="CC9" s="421"/>
      <c r="CD9" s="428" t="s">
        <v>119</v>
      </c>
      <c r="CE9" s="373"/>
      <c r="CF9" s="373"/>
      <c r="CG9" s="373"/>
      <c r="CH9" s="373"/>
      <c r="CI9" s="373"/>
      <c r="CJ9" s="373"/>
      <c r="CK9" s="373"/>
      <c r="CL9" s="373"/>
      <c r="CM9" s="373"/>
      <c r="CN9" s="373"/>
      <c r="CO9" s="373"/>
      <c r="CP9" s="373"/>
      <c r="CQ9" s="373"/>
      <c r="CR9" s="373"/>
      <c r="CS9" s="429"/>
      <c r="CT9" s="389">
        <v>0.1</v>
      </c>
      <c r="CU9" s="390"/>
      <c r="CV9" s="390"/>
      <c r="CW9" s="390"/>
      <c r="CX9" s="390"/>
      <c r="CY9" s="390"/>
      <c r="CZ9" s="390"/>
      <c r="DA9" s="391"/>
      <c r="DB9" s="389">
        <v>0.1</v>
      </c>
      <c r="DC9" s="390"/>
      <c r="DD9" s="390"/>
      <c r="DE9" s="390"/>
      <c r="DF9" s="390"/>
      <c r="DG9" s="390"/>
      <c r="DH9" s="390"/>
      <c r="DI9" s="391"/>
    </row>
    <row r="10" spans="1:119" ht="18.75" customHeight="1" thickBot="1" x14ac:dyDescent="0.25">
      <c r="A10" s="181"/>
      <c r="B10" s="551"/>
      <c r="C10" s="552"/>
      <c r="D10" s="552"/>
      <c r="E10" s="552"/>
      <c r="F10" s="552"/>
      <c r="G10" s="552"/>
      <c r="H10" s="552"/>
      <c r="I10" s="552"/>
      <c r="J10" s="552"/>
      <c r="K10" s="472"/>
      <c r="L10" s="392" t="s">
        <v>120</v>
      </c>
      <c r="M10" s="393"/>
      <c r="N10" s="393"/>
      <c r="O10" s="393"/>
      <c r="P10" s="393"/>
      <c r="Q10" s="394"/>
      <c r="R10" s="395">
        <v>5902</v>
      </c>
      <c r="S10" s="396"/>
      <c r="T10" s="396"/>
      <c r="U10" s="396"/>
      <c r="V10" s="398"/>
      <c r="W10" s="560"/>
      <c r="X10" s="370"/>
      <c r="Y10" s="370"/>
      <c r="Z10" s="370"/>
      <c r="AA10" s="370"/>
      <c r="AB10" s="370"/>
      <c r="AC10" s="370"/>
      <c r="AD10" s="370"/>
      <c r="AE10" s="370"/>
      <c r="AF10" s="370"/>
      <c r="AG10" s="370"/>
      <c r="AH10" s="370"/>
      <c r="AI10" s="370"/>
      <c r="AJ10" s="370"/>
      <c r="AK10" s="370"/>
      <c r="AL10" s="561"/>
      <c r="AM10" s="489" t="s">
        <v>121</v>
      </c>
      <c r="AN10" s="393"/>
      <c r="AO10" s="393"/>
      <c r="AP10" s="393"/>
      <c r="AQ10" s="393"/>
      <c r="AR10" s="393"/>
      <c r="AS10" s="393"/>
      <c r="AT10" s="394"/>
      <c r="AU10" s="469" t="s">
        <v>111</v>
      </c>
      <c r="AV10" s="470"/>
      <c r="AW10" s="470"/>
      <c r="AX10" s="470"/>
      <c r="AY10" s="399" t="s">
        <v>122</v>
      </c>
      <c r="AZ10" s="400"/>
      <c r="BA10" s="400"/>
      <c r="BB10" s="400"/>
      <c r="BC10" s="400"/>
      <c r="BD10" s="400"/>
      <c r="BE10" s="400"/>
      <c r="BF10" s="400"/>
      <c r="BG10" s="400"/>
      <c r="BH10" s="400"/>
      <c r="BI10" s="400"/>
      <c r="BJ10" s="400"/>
      <c r="BK10" s="400"/>
      <c r="BL10" s="400"/>
      <c r="BM10" s="401"/>
      <c r="BN10" s="419">
        <v>522236</v>
      </c>
      <c r="BO10" s="420"/>
      <c r="BP10" s="420"/>
      <c r="BQ10" s="420"/>
      <c r="BR10" s="420"/>
      <c r="BS10" s="420"/>
      <c r="BT10" s="420"/>
      <c r="BU10" s="421"/>
      <c r="BV10" s="419">
        <v>304335</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2"/>
      <c r="L11" s="374" t="s">
        <v>124</v>
      </c>
      <c r="M11" s="375"/>
      <c r="N11" s="375"/>
      <c r="O11" s="375"/>
      <c r="P11" s="375"/>
      <c r="Q11" s="376"/>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89" t="s">
        <v>126</v>
      </c>
      <c r="AN11" s="393"/>
      <c r="AO11" s="393"/>
      <c r="AP11" s="393"/>
      <c r="AQ11" s="393"/>
      <c r="AR11" s="393"/>
      <c r="AS11" s="393"/>
      <c r="AT11" s="394"/>
      <c r="AU11" s="469" t="s">
        <v>127</v>
      </c>
      <c r="AV11" s="470"/>
      <c r="AW11" s="470"/>
      <c r="AX11" s="470"/>
      <c r="AY11" s="399" t="s">
        <v>128</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129</v>
      </c>
      <c r="CE11" s="373"/>
      <c r="CF11" s="373"/>
      <c r="CG11" s="373"/>
      <c r="CH11" s="373"/>
      <c r="CI11" s="373"/>
      <c r="CJ11" s="373"/>
      <c r="CK11" s="373"/>
      <c r="CL11" s="373"/>
      <c r="CM11" s="373"/>
      <c r="CN11" s="373"/>
      <c r="CO11" s="373"/>
      <c r="CP11" s="373"/>
      <c r="CQ11" s="373"/>
      <c r="CR11" s="373"/>
      <c r="CS11" s="429"/>
      <c r="CT11" s="524" t="s">
        <v>130</v>
      </c>
      <c r="CU11" s="525"/>
      <c r="CV11" s="525"/>
      <c r="CW11" s="525"/>
      <c r="CX11" s="525"/>
      <c r="CY11" s="525"/>
      <c r="CZ11" s="525"/>
      <c r="DA11" s="526"/>
      <c r="DB11" s="524" t="s">
        <v>131</v>
      </c>
      <c r="DC11" s="525"/>
      <c r="DD11" s="525"/>
      <c r="DE11" s="525"/>
      <c r="DF11" s="525"/>
      <c r="DG11" s="525"/>
      <c r="DH11" s="525"/>
      <c r="DI11" s="526"/>
    </row>
    <row r="12" spans="1:119" ht="18.75" customHeight="1" x14ac:dyDescent="0.2">
      <c r="A12" s="181"/>
      <c r="B12" s="527" t="s">
        <v>132</v>
      </c>
      <c r="C12" s="528"/>
      <c r="D12" s="528"/>
      <c r="E12" s="528"/>
      <c r="F12" s="528"/>
      <c r="G12" s="528"/>
      <c r="H12" s="528"/>
      <c r="I12" s="528"/>
      <c r="J12" s="528"/>
      <c r="K12" s="529"/>
      <c r="L12" s="536" t="s">
        <v>133</v>
      </c>
      <c r="M12" s="537"/>
      <c r="N12" s="537"/>
      <c r="O12" s="537"/>
      <c r="P12" s="537"/>
      <c r="Q12" s="538"/>
      <c r="R12" s="539">
        <v>5130</v>
      </c>
      <c r="S12" s="540"/>
      <c r="T12" s="540"/>
      <c r="U12" s="540"/>
      <c r="V12" s="541"/>
      <c r="W12" s="542" t="s">
        <v>1</v>
      </c>
      <c r="X12" s="470"/>
      <c r="Y12" s="470"/>
      <c r="Z12" s="470"/>
      <c r="AA12" s="470"/>
      <c r="AB12" s="543"/>
      <c r="AC12" s="544" t="s">
        <v>134</v>
      </c>
      <c r="AD12" s="545"/>
      <c r="AE12" s="545"/>
      <c r="AF12" s="545"/>
      <c r="AG12" s="546"/>
      <c r="AH12" s="544" t="s">
        <v>135</v>
      </c>
      <c r="AI12" s="545"/>
      <c r="AJ12" s="545"/>
      <c r="AK12" s="545"/>
      <c r="AL12" s="547"/>
      <c r="AM12" s="489" t="s">
        <v>136</v>
      </c>
      <c r="AN12" s="393"/>
      <c r="AO12" s="393"/>
      <c r="AP12" s="393"/>
      <c r="AQ12" s="393"/>
      <c r="AR12" s="393"/>
      <c r="AS12" s="393"/>
      <c r="AT12" s="394"/>
      <c r="AU12" s="469" t="s">
        <v>137</v>
      </c>
      <c r="AV12" s="470"/>
      <c r="AW12" s="470"/>
      <c r="AX12" s="470"/>
      <c r="AY12" s="399" t="s">
        <v>138</v>
      </c>
      <c r="AZ12" s="400"/>
      <c r="BA12" s="400"/>
      <c r="BB12" s="400"/>
      <c r="BC12" s="400"/>
      <c r="BD12" s="400"/>
      <c r="BE12" s="400"/>
      <c r="BF12" s="400"/>
      <c r="BG12" s="400"/>
      <c r="BH12" s="400"/>
      <c r="BI12" s="400"/>
      <c r="BJ12" s="400"/>
      <c r="BK12" s="400"/>
      <c r="BL12" s="400"/>
      <c r="BM12" s="401"/>
      <c r="BN12" s="419">
        <v>0</v>
      </c>
      <c r="BO12" s="420"/>
      <c r="BP12" s="420"/>
      <c r="BQ12" s="420"/>
      <c r="BR12" s="420"/>
      <c r="BS12" s="420"/>
      <c r="BT12" s="420"/>
      <c r="BU12" s="421"/>
      <c r="BV12" s="419">
        <v>0</v>
      </c>
      <c r="BW12" s="420"/>
      <c r="BX12" s="420"/>
      <c r="BY12" s="420"/>
      <c r="BZ12" s="420"/>
      <c r="CA12" s="420"/>
      <c r="CB12" s="420"/>
      <c r="CC12" s="421"/>
      <c r="CD12" s="428" t="s">
        <v>139</v>
      </c>
      <c r="CE12" s="373"/>
      <c r="CF12" s="373"/>
      <c r="CG12" s="373"/>
      <c r="CH12" s="373"/>
      <c r="CI12" s="373"/>
      <c r="CJ12" s="373"/>
      <c r="CK12" s="373"/>
      <c r="CL12" s="373"/>
      <c r="CM12" s="373"/>
      <c r="CN12" s="373"/>
      <c r="CO12" s="373"/>
      <c r="CP12" s="373"/>
      <c r="CQ12" s="373"/>
      <c r="CR12" s="373"/>
      <c r="CS12" s="429"/>
      <c r="CT12" s="524" t="s">
        <v>140</v>
      </c>
      <c r="CU12" s="525"/>
      <c r="CV12" s="525"/>
      <c r="CW12" s="525"/>
      <c r="CX12" s="525"/>
      <c r="CY12" s="525"/>
      <c r="CZ12" s="525"/>
      <c r="DA12" s="526"/>
      <c r="DB12" s="524" t="s">
        <v>140</v>
      </c>
      <c r="DC12" s="525"/>
      <c r="DD12" s="525"/>
      <c r="DE12" s="525"/>
      <c r="DF12" s="525"/>
      <c r="DG12" s="525"/>
      <c r="DH12" s="525"/>
      <c r="DI12" s="526"/>
    </row>
    <row r="13" spans="1:119" ht="18.75" customHeight="1" x14ac:dyDescent="0.2">
      <c r="A13" s="181"/>
      <c r="B13" s="530"/>
      <c r="C13" s="531"/>
      <c r="D13" s="531"/>
      <c r="E13" s="531"/>
      <c r="F13" s="531"/>
      <c r="G13" s="531"/>
      <c r="H13" s="531"/>
      <c r="I13" s="531"/>
      <c r="J13" s="531"/>
      <c r="K13" s="532"/>
      <c r="L13" s="190"/>
      <c r="M13" s="512" t="s">
        <v>141</v>
      </c>
      <c r="N13" s="513"/>
      <c r="O13" s="513"/>
      <c r="P13" s="513"/>
      <c r="Q13" s="514"/>
      <c r="R13" s="515">
        <v>5119</v>
      </c>
      <c r="S13" s="516"/>
      <c r="T13" s="516"/>
      <c r="U13" s="516"/>
      <c r="V13" s="517"/>
      <c r="W13" s="500" t="s">
        <v>142</v>
      </c>
      <c r="X13" s="433"/>
      <c r="Y13" s="433"/>
      <c r="Z13" s="433"/>
      <c r="AA13" s="433"/>
      <c r="AB13" s="434"/>
      <c r="AC13" s="395">
        <v>679</v>
      </c>
      <c r="AD13" s="396"/>
      <c r="AE13" s="396"/>
      <c r="AF13" s="396"/>
      <c r="AG13" s="397"/>
      <c r="AH13" s="395">
        <v>778</v>
      </c>
      <c r="AI13" s="396"/>
      <c r="AJ13" s="396"/>
      <c r="AK13" s="396"/>
      <c r="AL13" s="398"/>
      <c r="AM13" s="489" t="s">
        <v>143</v>
      </c>
      <c r="AN13" s="393"/>
      <c r="AO13" s="393"/>
      <c r="AP13" s="393"/>
      <c r="AQ13" s="393"/>
      <c r="AR13" s="393"/>
      <c r="AS13" s="393"/>
      <c r="AT13" s="394"/>
      <c r="AU13" s="469" t="s">
        <v>144</v>
      </c>
      <c r="AV13" s="470"/>
      <c r="AW13" s="470"/>
      <c r="AX13" s="470"/>
      <c r="AY13" s="399" t="s">
        <v>145</v>
      </c>
      <c r="AZ13" s="400"/>
      <c r="BA13" s="400"/>
      <c r="BB13" s="400"/>
      <c r="BC13" s="400"/>
      <c r="BD13" s="400"/>
      <c r="BE13" s="400"/>
      <c r="BF13" s="400"/>
      <c r="BG13" s="400"/>
      <c r="BH13" s="400"/>
      <c r="BI13" s="400"/>
      <c r="BJ13" s="400"/>
      <c r="BK13" s="400"/>
      <c r="BL13" s="400"/>
      <c r="BM13" s="401"/>
      <c r="BN13" s="419">
        <v>409561</v>
      </c>
      <c r="BO13" s="420"/>
      <c r="BP13" s="420"/>
      <c r="BQ13" s="420"/>
      <c r="BR13" s="420"/>
      <c r="BS13" s="420"/>
      <c r="BT13" s="420"/>
      <c r="BU13" s="421"/>
      <c r="BV13" s="419">
        <v>516842</v>
      </c>
      <c r="BW13" s="420"/>
      <c r="BX13" s="420"/>
      <c r="BY13" s="420"/>
      <c r="BZ13" s="420"/>
      <c r="CA13" s="420"/>
      <c r="CB13" s="420"/>
      <c r="CC13" s="421"/>
      <c r="CD13" s="428" t="s">
        <v>146</v>
      </c>
      <c r="CE13" s="373"/>
      <c r="CF13" s="373"/>
      <c r="CG13" s="373"/>
      <c r="CH13" s="373"/>
      <c r="CI13" s="373"/>
      <c r="CJ13" s="373"/>
      <c r="CK13" s="373"/>
      <c r="CL13" s="373"/>
      <c r="CM13" s="373"/>
      <c r="CN13" s="373"/>
      <c r="CO13" s="373"/>
      <c r="CP13" s="373"/>
      <c r="CQ13" s="373"/>
      <c r="CR13" s="373"/>
      <c r="CS13" s="429"/>
      <c r="CT13" s="389">
        <v>0</v>
      </c>
      <c r="CU13" s="390"/>
      <c r="CV13" s="390"/>
      <c r="CW13" s="390"/>
      <c r="CX13" s="390"/>
      <c r="CY13" s="390"/>
      <c r="CZ13" s="390"/>
      <c r="DA13" s="391"/>
      <c r="DB13" s="389">
        <v>-0.1</v>
      </c>
      <c r="DC13" s="390"/>
      <c r="DD13" s="390"/>
      <c r="DE13" s="390"/>
      <c r="DF13" s="390"/>
      <c r="DG13" s="390"/>
      <c r="DH13" s="390"/>
      <c r="DI13" s="391"/>
    </row>
    <row r="14" spans="1:119" ht="18.75" customHeight="1" thickBot="1" x14ac:dyDescent="0.25">
      <c r="A14" s="181"/>
      <c r="B14" s="530"/>
      <c r="C14" s="531"/>
      <c r="D14" s="531"/>
      <c r="E14" s="531"/>
      <c r="F14" s="531"/>
      <c r="G14" s="531"/>
      <c r="H14" s="531"/>
      <c r="I14" s="531"/>
      <c r="J14" s="531"/>
      <c r="K14" s="532"/>
      <c r="L14" s="505" t="s">
        <v>147</v>
      </c>
      <c r="M14" s="522"/>
      <c r="N14" s="522"/>
      <c r="O14" s="522"/>
      <c r="P14" s="522"/>
      <c r="Q14" s="523"/>
      <c r="R14" s="515">
        <v>5292</v>
      </c>
      <c r="S14" s="516"/>
      <c r="T14" s="516"/>
      <c r="U14" s="516"/>
      <c r="V14" s="517"/>
      <c r="W14" s="518"/>
      <c r="X14" s="436"/>
      <c r="Y14" s="436"/>
      <c r="Z14" s="436"/>
      <c r="AA14" s="436"/>
      <c r="AB14" s="437"/>
      <c r="AC14" s="508">
        <v>21.1</v>
      </c>
      <c r="AD14" s="509"/>
      <c r="AE14" s="509"/>
      <c r="AF14" s="509"/>
      <c r="AG14" s="510"/>
      <c r="AH14" s="508">
        <v>23.4</v>
      </c>
      <c r="AI14" s="509"/>
      <c r="AJ14" s="509"/>
      <c r="AK14" s="509"/>
      <c r="AL14" s="511"/>
      <c r="AM14" s="489"/>
      <c r="AN14" s="393"/>
      <c r="AO14" s="393"/>
      <c r="AP14" s="393"/>
      <c r="AQ14" s="393"/>
      <c r="AR14" s="393"/>
      <c r="AS14" s="393"/>
      <c r="AT14" s="394"/>
      <c r="AU14" s="469"/>
      <c r="AV14" s="470"/>
      <c r="AW14" s="470"/>
      <c r="AX14" s="470"/>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148</v>
      </c>
      <c r="CE14" s="426"/>
      <c r="CF14" s="426"/>
      <c r="CG14" s="426"/>
      <c r="CH14" s="426"/>
      <c r="CI14" s="426"/>
      <c r="CJ14" s="426"/>
      <c r="CK14" s="426"/>
      <c r="CL14" s="426"/>
      <c r="CM14" s="426"/>
      <c r="CN14" s="426"/>
      <c r="CO14" s="426"/>
      <c r="CP14" s="426"/>
      <c r="CQ14" s="426"/>
      <c r="CR14" s="426"/>
      <c r="CS14" s="427"/>
      <c r="CT14" s="519" t="s">
        <v>149</v>
      </c>
      <c r="CU14" s="520"/>
      <c r="CV14" s="520"/>
      <c r="CW14" s="520"/>
      <c r="CX14" s="520"/>
      <c r="CY14" s="520"/>
      <c r="CZ14" s="520"/>
      <c r="DA14" s="521"/>
      <c r="DB14" s="519" t="s">
        <v>140</v>
      </c>
      <c r="DC14" s="520"/>
      <c r="DD14" s="520"/>
      <c r="DE14" s="520"/>
      <c r="DF14" s="520"/>
      <c r="DG14" s="520"/>
      <c r="DH14" s="520"/>
      <c r="DI14" s="521"/>
    </row>
    <row r="15" spans="1:119" ht="18.75" customHeight="1" x14ac:dyDescent="0.2">
      <c r="A15" s="181"/>
      <c r="B15" s="530"/>
      <c r="C15" s="531"/>
      <c r="D15" s="531"/>
      <c r="E15" s="531"/>
      <c r="F15" s="531"/>
      <c r="G15" s="531"/>
      <c r="H15" s="531"/>
      <c r="I15" s="531"/>
      <c r="J15" s="531"/>
      <c r="K15" s="532"/>
      <c r="L15" s="190"/>
      <c r="M15" s="512" t="s">
        <v>141</v>
      </c>
      <c r="N15" s="513"/>
      <c r="O15" s="513"/>
      <c r="P15" s="513"/>
      <c r="Q15" s="514"/>
      <c r="R15" s="515">
        <v>5283</v>
      </c>
      <c r="S15" s="516"/>
      <c r="T15" s="516"/>
      <c r="U15" s="516"/>
      <c r="V15" s="517"/>
      <c r="W15" s="500" t="s">
        <v>150</v>
      </c>
      <c r="X15" s="433"/>
      <c r="Y15" s="433"/>
      <c r="Z15" s="433"/>
      <c r="AA15" s="433"/>
      <c r="AB15" s="434"/>
      <c r="AC15" s="395">
        <v>816</v>
      </c>
      <c r="AD15" s="396"/>
      <c r="AE15" s="396"/>
      <c r="AF15" s="396"/>
      <c r="AG15" s="397"/>
      <c r="AH15" s="395">
        <v>759</v>
      </c>
      <c r="AI15" s="396"/>
      <c r="AJ15" s="396"/>
      <c r="AK15" s="396"/>
      <c r="AL15" s="398"/>
      <c r="AM15" s="489"/>
      <c r="AN15" s="393"/>
      <c r="AO15" s="393"/>
      <c r="AP15" s="393"/>
      <c r="AQ15" s="393"/>
      <c r="AR15" s="393"/>
      <c r="AS15" s="393"/>
      <c r="AT15" s="394"/>
      <c r="AU15" s="469"/>
      <c r="AV15" s="470"/>
      <c r="AW15" s="470"/>
      <c r="AX15" s="470"/>
      <c r="AY15" s="411" t="s">
        <v>151</v>
      </c>
      <c r="AZ15" s="412"/>
      <c r="BA15" s="412"/>
      <c r="BB15" s="412"/>
      <c r="BC15" s="412"/>
      <c r="BD15" s="412"/>
      <c r="BE15" s="412"/>
      <c r="BF15" s="412"/>
      <c r="BG15" s="412"/>
      <c r="BH15" s="412"/>
      <c r="BI15" s="412"/>
      <c r="BJ15" s="412"/>
      <c r="BK15" s="412"/>
      <c r="BL15" s="412"/>
      <c r="BM15" s="413"/>
      <c r="BN15" s="414">
        <v>2482871</v>
      </c>
      <c r="BO15" s="415"/>
      <c r="BP15" s="415"/>
      <c r="BQ15" s="415"/>
      <c r="BR15" s="415"/>
      <c r="BS15" s="415"/>
      <c r="BT15" s="415"/>
      <c r="BU15" s="416"/>
      <c r="BV15" s="414">
        <v>2566293</v>
      </c>
      <c r="BW15" s="415"/>
      <c r="BX15" s="415"/>
      <c r="BY15" s="415"/>
      <c r="BZ15" s="415"/>
      <c r="CA15" s="415"/>
      <c r="CB15" s="415"/>
      <c r="CC15" s="416"/>
      <c r="CD15" s="502" t="s">
        <v>152</v>
      </c>
      <c r="CE15" s="503"/>
      <c r="CF15" s="503"/>
      <c r="CG15" s="503"/>
      <c r="CH15" s="503"/>
      <c r="CI15" s="503"/>
      <c r="CJ15" s="503"/>
      <c r="CK15" s="503"/>
      <c r="CL15" s="503"/>
      <c r="CM15" s="503"/>
      <c r="CN15" s="503"/>
      <c r="CO15" s="503"/>
      <c r="CP15" s="503"/>
      <c r="CQ15" s="503"/>
      <c r="CR15" s="503"/>
      <c r="CS15" s="504"/>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30"/>
      <c r="C16" s="531"/>
      <c r="D16" s="531"/>
      <c r="E16" s="531"/>
      <c r="F16" s="531"/>
      <c r="G16" s="531"/>
      <c r="H16" s="531"/>
      <c r="I16" s="531"/>
      <c r="J16" s="531"/>
      <c r="K16" s="532"/>
      <c r="L16" s="505" t="s">
        <v>153</v>
      </c>
      <c r="M16" s="506"/>
      <c r="N16" s="506"/>
      <c r="O16" s="506"/>
      <c r="P16" s="506"/>
      <c r="Q16" s="507"/>
      <c r="R16" s="497" t="s">
        <v>154</v>
      </c>
      <c r="S16" s="498"/>
      <c r="T16" s="498"/>
      <c r="U16" s="498"/>
      <c r="V16" s="499"/>
      <c r="W16" s="518"/>
      <c r="X16" s="436"/>
      <c r="Y16" s="436"/>
      <c r="Z16" s="436"/>
      <c r="AA16" s="436"/>
      <c r="AB16" s="437"/>
      <c r="AC16" s="508">
        <v>25.3</v>
      </c>
      <c r="AD16" s="509"/>
      <c r="AE16" s="509"/>
      <c r="AF16" s="509"/>
      <c r="AG16" s="510"/>
      <c r="AH16" s="508">
        <v>22.8</v>
      </c>
      <c r="AI16" s="509"/>
      <c r="AJ16" s="509"/>
      <c r="AK16" s="509"/>
      <c r="AL16" s="511"/>
      <c r="AM16" s="489"/>
      <c r="AN16" s="393"/>
      <c r="AO16" s="393"/>
      <c r="AP16" s="393"/>
      <c r="AQ16" s="393"/>
      <c r="AR16" s="393"/>
      <c r="AS16" s="393"/>
      <c r="AT16" s="394"/>
      <c r="AU16" s="469"/>
      <c r="AV16" s="470"/>
      <c r="AW16" s="470"/>
      <c r="AX16" s="470"/>
      <c r="AY16" s="399" t="s">
        <v>155</v>
      </c>
      <c r="AZ16" s="400"/>
      <c r="BA16" s="400"/>
      <c r="BB16" s="400"/>
      <c r="BC16" s="400"/>
      <c r="BD16" s="400"/>
      <c r="BE16" s="400"/>
      <c r="BF16" s="400"/>
      <c r="BG16" s="400"/>
      <c r="BH16" s="400"/>
      <c r="BI16" s="400"/>
      <c r="BJ16" s="400"/>
      <c r="BK16" s="400"/>
      <c r="BL16" s="400"/>
      <c r="BM16" s="401"/>
      <c r="BN16" s="419">
        <v>2216743</v>
      </c>
      <c r="BO16" s="420"/>
      <c r="BP16" s="420"/>
      <c r="BQ16" s="420"/>
      <c r="BR16" s="420"/>
      <c r="BS16" s="420"/>
      <c r="BT16" s="420"/>
      <c r="BU16" s="421"/>
      <c r="BV16" s="419">
        <v>2266020</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5">
      <c r="A17" s="181"/>
      <c r="B17" s="533"/>
      <c r="C17" s="534"/>
      <c r="D17" s="534"/>
      <c r="E17" s="534"/>
      <c r="F17" s="534"/>
      <c r="G17" s="534"/>
      <c r="H17" s="534"/>
      <c r="I17" s="534"/>
      <c r="J17" s="534"/>
      <c r="K17" s="535"/>
      <c r="L17" s="195"/>
      <c r="M17" s="494" t="s">
        <v>156</v>
      </c>
      <c r="N17" s="495"/>
      <c r="O17" s="495"/>
      <c r="P17" s="495"/>
      <c r="Q17" s="496"/>
      <c r="R17" s="497" t="s">
        <v>157</v>
      </c>
      <c r="S17" s="498"/>
      <c r="T17" s="498"/>
      <c r="U17" s="498"/>
      <c r="V17" s="499"/>
      <c r="W17" s="500" t="s">
        <v>158</v>
      </c>
      <c r="X17" s="433"/>
      <c r="Y17" s="433"/>
      <c r="Z17" s="433"/>
      <c r="AA17" s="433"/>
      <c r="AB17" s="434"/>
      <c r="AC17" s="395">
        <v>1729</v>
      </c>
      <c r="AD17" s="396"/>
      <c r="AE17" s="396"/>
      <c r="AF17" s="396"/>
      <c r="AG17" s="397"/>
      <c r="AH17" s="395">
        <v>1794</v>
      </c>
      <c r="AI17" s="396"/>
      <c r="AJ17" s="396"/>
      <c r="AK17" s="396"/>
      <c r="AL17" s="398"/>
      <c r="AM17" s="489"/>
      <c r="AN17" s="393"/>
      <c r="AO17" s="393"/>
      <c r="AP17" s="393"/>
      <c r="AQ17" s="393"/>
      <c r="AR17" s="393"/>
      <c r="AS17" s="393"/>
      <c r="AT17" s="394"/>
      <c r="AU17" s="469"/>
      <c r="AV17" s="470"/>
      <c r="AW17" s="470"/>
      <c r="AX17" s="470"/>
      <c r="AY17" s="399" t="s">
        <v>159</v>
      </c>
      <c r="AZ17" s="400"/>
      <c r="BA17" s="400"/>
      <c r="BB17" s="400"/>
      <c r="BC17" s="400"/>
      <c r="BD17" s="400"/>
      <c r="BE17" s="400"/>
      <c r="BF17" s="400"/>
      <c r="BG17" s="400"/>
      <c r="BH17" s="400"/>
      <c r="BI17" s="400"/>
      <c r="BJ17" s="400"/>
      <c r="BK17" s="400"/>
      <c r="BL17" s="400"/>
      <c r="BM17" s="401"/>
      <c r="BN17" s="419">
        <v>3255295</v>
      </c>
      <c r="BO17" s="420"/>
      <c r="BP17" s="420"/>
      <c r="BQ17" s="420"/>
      <c r="BR17" s="420"/>
      <c r="BS17" s="420"/>
      <c r="BT17" s="420"/>
      <c r="BU17" s="421"/>
      <c r="BV17" s="419">
        <v>3369249</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5">
      <c r="A18" s="181"/>
      <c r="B18" s="471" t="s">
        <v>160</v>
      </c>
      <c r="C18" s="472"/>
      <c r="D18" s="472"/>
      <c r="E18" s="473"/>
      <c r="F18" s="473"/>
      <c r="G18" s="473"/>
      <c r="H18" s="473"/>
      <c r="I18" s="473"/>
      <c r="J18" s="473"/>
      <c r="K18" s="473"/>
      <c r="L18" s="490">
        <v>35.92</v>
      </c>
      <c r="M18" s="490"/>
      <c r="N18" s="490"/>
      <c r="O18" s="490"/>
      <c r="P18" s="490"/>
      <c r="Q18" s="490"/>
      <c r="R18" s="491"/>
      <c r="S18" s="491"/>
      <c r="T18" s="491"/>
      <c r="U18" s="491"/>
      <c r="V18" s="492"/>
      <c r="W18" s="485"/>
      <c r="X18" s="486"/>
      <c r="Y18" s="486"/>
      <c r="Z18" s="486"/>
      <c r="AA18" s="486"/>
      <c r="AB18" s="501"/>
      <c r="AC18" s="383">
        <v>53.6</v>
      </c>
      <c r="AD18" s="384"/>
      <c r="AE18" s="384"/>
      <c r="AF18" s="384"/>
      <c r="AG18" s="493"/>
      <c r="AH18" s="383">
        <v>53.9</v>
      </c>
      <c r="AI18" s="384"/>
      <c r="AJ18" s="384"/>
      <c r="AK18" s="384"/>
      <c r="AL18" s="385"/>
      <c r="AM18" s="489"/>
      <c r="AN18" s="393"/>
      <c r="AO18" s="393"/>
      <c r="AP18" s="393"/>
      <c r="AQ18" s="393"/>
      <c r="AR18" s="393"/>
      <c r="AS18" s="393"/>
      <c r="AT18" s="394"/>
      <c r="AU18" s="469"/>
      <c r="AV18" s="470"/>
      <c r="AW18" s="470"/>
      <c r="AX18" s="470"/>
      <c r="AY18" s="399" t="s">
        <v>161</v>
      </c>
      <c r="AZ18" s="400"/>
      <c r="BA18" s="400"/>
      <c r="BB18" s="400"/>
      <c r="BC18" s="400"/>
      <c r="BD18" s="400"/>
      <c r="BE18" s="400"/>
      <c r="BF18" s="400"/>
      <c r="BG18" s="400"/>
      <c r="BH18" s="400"/>
      <c r="BI18" s="400"/>
      <c r="BJ18" s="400"/>
      <c r="BK18" s="400"/>
      <c r="BL18" s="400"/>
      <c r="BM18" s="401"/>
      <c r="BN18" s="419">
        <v>2811586</v>
      </c>
      <c r="BO18" s="420"/>
      <c r="BP18" s="420"/>
      <c r="BQ18" s="420"/>
      <c r="BR18" s="420"/>
      <c r="BS18" s="420"/>
      <c r="BT18" s="420"/>
      <c r="BU18" s="421"/>
      <c r="BV18" s="419">
        <v>2781426</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5">
      <c r="A19" s="181"/>
      <c r="B19" s="471" t="s">
        <v>162</v>
      </c>
      <c r="C19" s="472"/>
      <c r="D19" s="472"/>
      <c r="E19" s="473"/>
      <c r="F19" s="473"/>
      <c r="G19" s="473"/>
      <c r="H19" s="473"/>
      <c r="I19" s="473"/>
      <c r="J19" s="473"/>
      <c r="K19" s="473"/>
      <c r="L19" s="474">
        <v>156</v>
      </c>
      <c r="M19" s="474"/>
      <c r="N19" s="474"/>
      <c r="O19" s="474"/>
      <c r="P19" s="474"/>
      <c r="Q19" s="474"/>
      <c r="R19" s="475"/>
      <c r="S19" s="475"/>
      <c r="T19" s="475"/>
      <c r="U19" s="475"/>
      <c r="V19" s="476"/>
      <c r="W19" s="483"/>
      <c r="X19" s="484"/>
      <c r="Y19" s="484"/>
      <c r="Z19" s="484"/>
      <c r="AA19" s="484"/>
      <c r="AB19" s="484"/>
      <c r="AC19" s="487"/>
      <c r="AD19" s="487"/>
      <c r="AE19" s="487"/>
      <c r="AF19" s="487"/>
      <c r="AG19" s="487"/>
      <c r="AH19" s="487"/>
      <c r="AI19" s="487"/>
      <c r="AJ19" s="487"/>
      <c r="AK19" s="487"/>
      <c r="AL19" s="488"/>
      <c r="AM19" s="489"/>
      <c r="AN19" s="393"/>
      <c r="AO19" s="393"/>
      <c r="AP19" s="393"/>
      <c r="AQ19" s="393"/>
      <c r="AR19" s="393"/>
      <c r="AS19" s="393"/>
      <c r="AT19" s="394"/>
      <c r="AU19" s="469"/>
      <c r="AV19" s="470"/>
      <c r="AW19" s="470"/>
      <c r="AX19" s="470"/>
      <c r="AY19" s="399" t="s">
        <v>163</v>
      </c>
      <c r="AZ19" s="400"/>
      <c r="BA19" s="400"/>
      <c r="BB19" s="400"/>
      <c r="BC19" s="400"/>
      <c r="BD19" s="400"/>
      <c r="BE19" s="400"/>
      <c r="BF19" s="400"/>
      <c r="BG19" s="400"/>
      <c r="BH19" s="400"/>
      <c r="BI19" s="400"/>
      <c r="BJ19" s="400"/>
      <c r="BK19" s="400"/>
      <c r="BL19" s="400"/>
      <c r="BM19" s="401"/>
      <c r="BN19" s="419">
        <v>6021179</v>
      </c>
      <c r="BO19" s="420"/>
      <c r="BP19" s="420"/>
      <c r="BQ19" s="420"/>
      <c r="BR19" s="420"/>
      <c r="BS19" s="420"/>
      <c r="BT19" s="420"/>
      <c r="BU19" s="421"/>
      <c r="BV19" s="419">
        <v>5897575</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5">
      <c r="A20" s="181"/>
      <c r="B20" s="471" t="s">
        <v>164</v>
      </c>
      <c r="C20" s="472"/>
      <c r="D20" s="472"/>
      <c r="E20" s="473"/>
      <c r="F20" s="473"/>
      <c r="G20" s="473"/>
      <c r="H20" s="473"/>
      <c r="I20" s="473"/>
      <c r="J20" s="473"/>
      <c r="K20" s="473"/>
      <c r="L20" s="474">
        <v>2231</v>
      </c>
      <c r="M20" s="474"/>
      <c r="N20" s="474"/>
      <c r="O20" s="474"/>
      <c r="P20" s="474"/>
      <c r="Q20" s="474"/>
      <c r="R20" s="475"/>
      <c r="S20" s="475"/>
      <c r="T20" s="475"/>
      <c r="U20" s="475"/>
      <c r="V20" s="476"/>
      <c r="W20" s="485"/>
      <c r="X20" s="486"/>
      <c r="Y20" s="486"/>
      <c r="Z20" s="486"/>
      <c r="AA20" s="486"/>
      <c r="AB20" s="486"/>
      <c r="AC20" s="477"/>
      <c r="AD20" s="477"/>
      <c r="AE20" s="477"/>
      <c r="AF20" s="477"/>
      <c r="AG20" s="477"/>
      <c r="AH20" s="477"/>
      <c r="AI20" s="477"/>
      <c r="AJ20" s="477"/>
      <c r="AK20" s="477"/>
      <c r="AL20" s="478"/>
      <c r="AM20" s="479"/>
      <c r="AN20" s="375"/>
      <c r="AO20" s="375"/>
      <c r="AP20" s="375"/>
      <c r="AQ20" s="375"/>
      <c r="AR20" s="375"/>
      <c r="AS20" s="375"/>
      <c r="AT20" s="376"/>
      <c r="AU20" s="480"/>
      <c r="AV20" s="481"/>
      <c r="AW20" s="481"/>
      <c r="AX20" s="482"/>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5">
      <c r="A21" s="181"/>
      <c r="B21" s="449" t="s">
        <v>165</v>
      </c>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50"/>
      <c r="AN21" s="450"/>
      <c r="AO21" s="450"/>
      <c r="AP21" s="450"/>
      <c r="AQ21" s="450"/>
      <c r="AR21" s="450"/>
      <c r="AS21" s="450"/>
      <c r="AT21" s="450"/>
      <c r="AU21" s="450"/>
      <c r="AV21" s="450"/>
      <c r="AW21" s="450"/>
      <c r="AX21" s="451"/>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2">
      <c r="A22" s="181"/>
      <c r="B22" s="452" t="s">
        <v>166</v>
      </c>
      <c r="C22" s="453"/>
      <c r="D22" s="454"/>
      <c r="E22" s="461" t="s">
        <v>1</v>
      </c>
      <c r="F22" s="433"/>
      <c r="G22" s="433"/>
      <c r="H22" s="433"/>
      <c r="I22" s="433"/>
      <c r="J22" s="433"/>
      <c r="K22" s="434"/>
      <c r="L22" s="461" t="s">
        <v>167</v>
      </c>
      <c r="M22" s="433"/>
      <c r="N22" s="433"/>
      <c r="O22" s="433"/>
      <c r="P22" s="434"/>
      <c r="Q22" s="443" t="s">
        <v>168</v>
      </c>
      <c r="R22" s="444"/>
      <c r="S22" s="444"/>
      <c r="T22" s="444"/>
      <c r="U22" s="444"/>
      <c r="V22" s="462"/>
      <c r="W22" s="464" t="s">
        <v>169</v>
      </c>
      <c r="X22" s="453"/>
      <c r="Y22" s="454"/>
      <c r="Z22" s="461" t="s">
        <v>1</v>
      </c>
      <c r="AA22" s="433"/>
      <c r="AB22" s="433"/>
      <c r="AC22" s="433"/>
      <c r="AD22" s="433"/>
      <c r="AE22" s="433"/>
      <c r="AF22" s="433"/>
      <c r="AG22" s="434"/>
      <c r="AH22" s="432" t="s">
        <v>170</v>
      </c>
      <c r="AI22" s="433"/>
      <c r="AJ22" s="433"/>
      <c r="AK22" s="433"/>
      <c r="AL22" s="434"/>
      <c r="AM22" s="432" t="s">
        <v>171</v>
      </c>
      <c r="AN22" s="438"/>
      <c r="AO22" s="438"/>
      <c r="AP22" s="438"/>
      <c r="AQ22" s="438"/>
      <c r="AR22" s="439"/>
      <c r="AS22" s="443" t="s">
        <v>168</v>
      </c>
      <c r="AT22" s="444"/>
      <c r="AU22" s="444"/>
      <c r="AV22" s="444"/>
      <c r="AW22" s="444"/>
      <c r="AX22" s="445"/>
      <c r="AY22" s="411" t="s">
        <v>172</v>
      </c>
      <c r="AZ22" s="412"/>
      <c r="BA22" s="412"/>
      <c r="BB22" s="412"/>
      <c r="BC22" s="412"/>
      <c r="BD22" s="412"/>
      <c r="BE22" s="412"/>
      <c r="BF22" s="412"/>
      <c r="BG22" s="412"/>
      <c r="BH22" s="412"/>
      <c r="BI22" s="412"/>
      <c r="BJ22" s="412"/>
      <c r="BK22" s="412"/>
      <c r="BL22" s="412"/>
      <c r="BM22" s="413"/>
      <c r="BN22" s="414">
        <v>3900</v>
      </c>
      <c r="BO22" s="415"/>
      <c r="BP22" s="415"/>
      <c r="BQ22" s="415"/>
      <c r="BR22" s="415"/>
      <c r="BS22" s="415"/>
      <c r="BT22" s="415"/>
      <c r="BU22" s="416"/>
      <c r="BV22" s="414">
        <v>7800</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2">
      <c r="A23" s="181"/>
      <c r="B23" s="455"/>
      <c r="C23" s="456"/>
      <c r="D23" s="457"/>
      <c r="E23" s="435"/>
      <c r="F23" s="436"/>
      <c r="G23" s="436"/>
      <c r="H23" s="436"/>
      <c r="I23" s="436"/>
      <c r="J23" s="436"/>
      <c r="K23" s="437"/>
      <c r="L23" s="435"/>
      <c r="M23" s="436"/>
      <c r="N23" s="436"/>
      <c r="O23" s="436"/>
      <c r="P23" s="437"/>
      <c r="Q23" s="446"/>
      <c r="R23" s="447"/>
      <c r="S23" s="447"/>
      <c r="T23" s="447"/>
      <c r="U23" s="447"/>
      <c r="V23" s="463"/>
      <c r="W23" s="465"/>
      <c r="X23" s="456"/>
      <c r="Y23" s="457"/>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399" t="s">
        <v>173</v>
      </c>
      <c r="AZ23" s="400"/>
      <c r="BA23" s="400"/>
      <c r="BB23" s="400"/>
      <c r="BC23" s="400"/>
      <c r="BD23" s="400"/>
      <c r="BE23" s="400"/>
      <c r="BF23" s="400"/>
      <c r="BG23" s="400"/>
      <c r="BH23" s="400"/>
      <c r="BI23" s="400"/>
      <c r="BJ23" s="400"/>
      <c r="BK23" s="400"/>
      <c r="BL23" s="400"/>
      <c r="BM23" s="401"/>
      <c r="BN23" s="419" t="s">
        <v>140</v>
      </c>
      <c r="BO23" s="420"/>
      <c r="BP23" s="420"/>
      <c r="BQ23" s="420"/>
      <c r="BR23" s="420"/>
      <c r="BS23" s="420"/>
      <c r="BT23" s="420"/>
      <c r="BU23" s="421"/>
      <c r="BV23" s="419" t="s">
        <v>140</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5">
      <c r="A24" s="181"/>
      <c r="B24" s="455"/>
      <c r="C24" s="456"/>
      <c r="D24" s="457"/>
      <c r="E24" s="392" t="s">
        <v>174</v>
      </c>
      <c r="F24" s="393"/>
      <c r="G24" s="393"/>
      <c r="H24" s="393"/>
      <c r="I24" s="393"/>
      <c r="J24" s="393"/>
      <c r="K24" s="394"/>
      <c r="L24" s="395">
        <v>1</v>
      </c>
      <c r="M24" s="396"/>
      <c r="N24" s="396"/>
      <c r="O24" s="396"/>
      <c r="P24" s="397"/>
      <c r="Q24" s="395">
        <v>7960</v>
      </c>
      <c r="R24" s="396"/>
      <c r="S24" s="396"/>
      <c r="T24" s="396"/>
      <c r="U24" s="396"/>
      <c r="V24" s="397"/>
      <c r="W24" s="465"/>
      <c r="X24" s="456"/>
      <c r="Y24" s="457"/>
      <c r="Z24" s="392" t="s">
        <v>175</v>
      </c>
      <c r="AA24" s="393"/>
      <c r="AB24" s="393"/>
      <c r="AC24" s="393"/>
      <c r="AD24" s="393"/>
      <c r="AE24" s="393"/>
      <c r="AF24" s="393"/>
      <c r="AG24" s="394"/>
      <c r="AH24" s="395">
        <v>114</v>
      </c>
      <c r="AI24" s="396"/>
      <c r="AJ24" s="396"/>
      <c r="AK24" s="396"/>
      <c r="AL24" s="397"/>
      <c r="AM24" s="395">
        <v>325470</v>
      </c>
      <c r="AN24" s="396"/>
      <c r="AO24" s="396"/>
      <c r="AP24" s="396"/>
      <c r="AQ24" s="396"/>
      <c r="AR24" s="397"/>
      <c r="AS24" s="395">
        <v>2855</v>
      </c>
      <c r="AT24" s="396"/>
      <c r="AU24" s="396"/>
      <c r="AV24" s="396"/>
      <c r="AW24" s="396"/>
      <c r="AX24" s="398"/>
      <c r="AY24" s="386" t="s">
        <v>176</v>
      </c>
      <c r="AZ24" s="387"/>
      <c r="BA24" s="387"/>
      <c r="BB24" s="387"/>
      <c r="BC24" s="387"/>
      <c r="BD24" s="387"/>
      <c r="BE24" s="387"/>
      <c r="BF24" s="387"/>
      <c r="BG24" s="387"/>
      <c r="BH24" s="387"/>
      <c r="BI24" s="387"/>
      <c r="BJ24" s="387"/>
      <c r="BK24" s="387"/>
      <c r="BL24" s="387"/>
      <c r="BM24" s="388"/>
      <c r="BN24" s="419">
        <v>3900</v>
      </c>
      <c r="BO24" s="420"/>
      <c r="BP24" s="420"/>
      <c r="BQ24" s="420"/>
      <c r="BR24" s="420"/>
      <c r="BS24" s="420"/>
      <c r="BT24" s="420"/>
      <c r="BU24" s="421"/>
      <c r="BV24" s="419">
        <v>7800</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2">
      <c r="A25" s="181"/>
      <c r="B25" s="455"/>
      <c r="C25" s="456"/>
      <c r="D25" s="457"/>
      <c r="E25" s="392" t="s">
        <v>177</v>
      </c>
      <c r="F25" s="393"/>
      <c r="G25" s="393"/>
      <c r="H25" s="393"/>
      <c r="I25" s="393"/>
      <c r="J25" s="393"/>
      <c r="K25" s="394"/>
      <c r="L25" s="395">
        <v>1</v>
      </c>
      <c r="M25" s="396"/>
      <c r="N25" s="396"/>
      <c r="O25" s="396"/>
      <c r="P25" s="397"/>
      <c r="Q25" s="395">
        <v>6510</v>
      </c>
      <c r="R25" s="396"/>
      <c r="S25" s="396"/>
      <c r="T25" s="396"/>
      <c r="U25" s="396"/>
      <c r="V25" s="397"/>
      <c r="W25" s="465"/>
      <c r="X25" s="456"/>
      <c r="Y25" s="457"/>
      <c r="Z25" s="392" t="s">
        <v>178</v>
      </c>
      <c r="AA25" s="393"/>
      <c r="AB25" s="393"/>
      <c r="AC25" s="393"/>
      <c r="AD25" s="393"/>
      <c r="AE25" s="393"/>
      <c r="AF25" s="393"/>
      <c r="AG25" s="394"/>
      <c r="AH25" s="395" t="s">
        <v>140</v>
      </c>
      <c r="AI25" s="396"/>
      <c r="AJ25" s="396"/>
      <c r="AK25" s="396"/>
      <c r="AL25" s="397"/>
      <c r="AM25" s="395" t="s">
        <v>140</v>
      </c>
      <c r="AN25" s="396"/>
      <c r="AO25" s="396"/>
      <c r="AP25" s="396"/>
      <c r="AQ25" s="396"/>
      <c r="AR25" s="397"/>
      <c r="AS25" s="395" t="s">
        <v>140</v>
      </c>
      <c r="AT25" s="396"/>
      <c r="AU25" s="396"/>
      <c r="AV25" s="396"/>
      <c r="AW25" s="396"/>
      <c r="AX25" s="398"/>
      <c r="AY25" s="411" t="s">
        <v>179</v>
      </c>
      <c r="AZ25" s="412"/>
      <c r="BA25" s="412"/>
      <c r="BB25" s="412"/>
      <c r="BC25" s="412"/>
      <c r="BD25" s="412"/>
      <c r="BE25" s="412"/>
      <c r="BF25" s="412"/>
      <c r="BG25" s="412"/>
      <c r="BH25" s="412"/>
      <c r="BI25" s="412"/>
      <c r="BJ25" s="412"/>
      <c r="BK25" s="412"/>
      <c r="BL25" s="412"/>
      <c r="BM25" s="413"/>
      <c r="BN25" s="414">
        <v>793616</v>
      </c>
      <c r="BO25" s="415"/>
      <c r="BP25" s="415"/>
      <c r="BQ25" s="415"/>
      <c r="BR25" s="415"/>
      <c r="BS25" s="415"/>
      <c r="BT25" s="415"/>
      <c r="BU25" s="416"/>
      <c r="BV25" s="414">
        <v>363006</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2">
      <c r="A26" s="181"/>
      <c r="B26" s="455"/>
      <c r="C26" s="456"/>
      <c r="D26" s="457"/>
      <c r="E26" s="392" t="s">
        <v>180</v>
      </c>
      <c r="F26" s="393"/>
      <c r="G26" s="393"/>
      <c r="H26" s="393"/>
      <c r="I26" s="393"/>
      <c r="J26" s="393"/>
      <c r="K26" s="394"/>
      <c r="L26" s="395">
        <v>1</v>
      </c>
      <c r="M26" s="396"/>
      <c r="N26" s="396"/>
      <c r="O26" s="396"/>
      <c r="P26" s="397"/>
      <c r="Q26" s="395">
        <v>5350</v>
      </c>
      <c r="R26" s="396"/>
      <c r="S26" s="396"/>
      <c r="T26" s="396"/>
      <c r="U26" s="396"/>
      <c r="V26" s="397"/>
      <c r="W26" s="465"/>
      <c r="X26" s="456"/>
      <c r="Y26" s="457"/>
      <c r="Z26" s="392" t="s">
        <v>181</v>
      </c>
      <c r="AA26" s="430"/>
      <c r="AB26" s="430"/>
      <c r="AC26" s="430"/>
      <c r="AD26" s="430"/>
      <c r="AE26" s="430"/>
      <c r="AF26" s="430"/>
      <c r="AG26" s="431"/>
      <c r="AH26" s="395">
        <v>4</v>
      </c>
      <c r="AI26" s="396"/>
      <c r="AJ26" s="396"/>
      <c r="AK26" s="396"/>
      <c r="AL26" s="397"/>
      <c r="AM26" s="395">
        <v>11736</v>
      </c>
      <c r="AN26" s="396"/>
      <c r="AO26" s="396"/>
      <c r="AP26" s="396"/>
      <c r="AQ26" s="396"/>
      <c r="AR26" s="397"/>
      <c r="AS26" s="395">
        <v>2934</v>
      </c>
      <c r="AT26" s="396"/>
      <c r="AU26" s="396"/>
      <c r="AV26" s="396"/>
      <c r="AW26" s="396"/>
      <c r="AX26" s="398"/>
      <c r="AY26" s="428" t="s">
        <v>182</v>
      </c>
      <c r="AZ26" s="373"/>
      <c r="BA26" s="373"/>
      <c r="BB26" s="373"/>
      <c r="BC26" s="373"/>
      <c r="BD26" s="373"/>
      <c r="BE26" s="373"/>
      <c r="BF26" s="373"/>
      <c r="BG26" s="373"/>
      <c r="BH26" s="373"/>
      <c r="BI26" s="373"/>
      <c r="BJ26" s="373"/>
      <c r="BK26" s="373"/>
      <c r="BL26" s="373"/>
      <c r="BM26" s="429"/>
      <c r="BN26" s="419" t="s">
        <v>140</v>
      </c>
      <c r="BO26" s="420"/>
      <c r="BP26" s="420"/>
      <c r="BQ26" s="420"/>
      <c r="BR26" s="420"/>
      <c r="BS26" s="420"/>
      <c r="BT26" s="420"/>
      <c r="BU26" s="421"/>
      <c r="BV26" s="419" t="s">
        <v>140</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5">
      <c r="A27" s="181"/>
      <c r="B27" s="455"/>
      <c r="C27" s="456"/>
      <c r="D27" s="457"/>
      <c r="E27" s="392" t="s">
        <v>183</v>
      </c>
      <c r="F27" s="393"/>
      <c r="G27" s="393"/>
      <c r="H27" s="393"/>
      <c r="I27" s="393"/>
      <c r="J27" s="393"/>
      <c r="K27" s="394"/>
      <c r="L27" s="395">
        <v>1</v>
      </c>
      <c r="M27" s="396"/>
      <c r="N27" s="396"/>
      <c r="O27" s="396"/>
      <c r="P27" s="397"/>
      <c r="Q27" s="395">
        <v>4000</v>
      </c>
      <c r="R27" s="396"/>
      <c r="S27" s="396"/>
      <c r="T27" s="396"/>
      <c r="U27" s="396"/>
      <c r="V27" s="397"/>
      <c r="W27" s="465"/>
      <c r="X27" s="456"/>
      <c r="Y27" s="457"/>
      <c r="Z27" s="392" t="s">
        <v>184</v>
      </c>
      <c r="AA27" s="393"/>
      <c r="AB27" s="393"/>
      <c r="AC27" s="393"/>
      <c r="AD27" s="393"/>
      <c r="AE27" s="393"/>
      <c r="AF27" s="393"/>
      <c r="AG27" s="394"/>
      <c r="AH27" s="395">
        <v>1</v>
      </c>
      <c r="AI27" s="396"/>
      <c r="AJ27" s="396"/>
      <c r="AK27" s="396"/>
      <c r="AL27" s="397"/>
      <c r="AM27" s="395" t="s">
        <v>185</v>
      </c>
      <c r="AN27" s="396"/>
      <c r="AO27" s="396"/>
      <c r="AP27" s="396"/>
      <c r="AQ27" s="396"/>
      <c r="AR27" s="397"/>
      <c r="AS27" s="395" t="s">
        <v>185</v>
      </c>
      <c r="AT27" s="396"/>
      <c r="AU27" s="396"/>
      <c r="AV27" s="396"/>
      <c r="AW27" s="396"/>
      <c r="AX27" s="398"/>
      <c r="AY27" s="425" t="s">
        <v>186</v>
      </c>
      <c r="AZ27" s="426"/>
      <c r="BA27" s="426"/>
      <c r="BB27" s="426"/>
      <c r="BC27" s="426"/>
      <c r="BD27" s="426"/>
      <c r="BE27" s="426"/>
      <c r="BF27" s="426"/>
      <c r="BG27" s="426"/>
      <c r="BH27" s="426"/>
      <c r="BI27" s="426"/>
      <c r="BJ27" s="426"/>
      <c r="BK27" s="426"/>
      <c r="BL27" s="426"/>
      <c r="BM27" s="427"/>
      <c r="BN27" s="422">
        <v>369463</v>
      </c>
      <c r="BO27" s="423"/>
      <c r="BP27" s="423"/>
      <c r="BQ27" s="423"/>
      <c r="BR27" s="423"/>
      <c r="BS27" s="423"/>
      <c r="BT27" s="423"/>
      <c r="BU27" s="424"/>
      <c r="BV27" s="422">
        <v>365941</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2">
      <c r="A28" s="181"/>
      <c r="B28" s="455"/>
      <c r="C28" s="456"/>
      <c r="D28" s="457"/>
      <c r="E28" s="392" t="s">
        <v>187</v>
      </c>
      <c r="F28" s="393"/>
      <c r="G28" s="393"/>
      <c r="H28" s="393"/>
      <c r="I28" s="393"/>
      <c r="J28" s="393"/>
      <c r="K28" s="394"/>
      <c r="L28" s="395">
        <v>1</v>
      </c>
      <c r="M28" s="396"/>
      <c r="N28" s="396"/>
      <c r="O28" s="396"/>
      <c r="P28" s="397"/>
      <c r="Q28" s="395">
        <v>3140</v>
      </c>
      <c r="R28" s="396"/>
      <c r="S28" s="396"/>
      <c r="T28" s="396"/>
      <c r="U28" s="396"/>
      <c r="V28" s="397"/>
      <c r="W28" s="465"/>
      <c r="X28" s="456"/>
      <c r="Y28" s="457"/>
      <c r="Z28" s="392" t="s">
        <v>188</v>
      </c>
      <c r="AA28" s="393"/>
      <c r="AB28" s="393"/>
      <c r="AC28" s="393"/>
      <c r="AD28" s="393"/>
      <c r="AE28" s="393"/>
      <c r="AF28" s="393"/>
      <c r="AG28" s="394"/>
      <c r="AH28" s="395" t="s">
        <v>140</v>
      </c>
      <c r="AI28" s="396"/>
      <c r="AJ28" s="396"/>
      <c r="AK28" s="396"/>
      <c r="AL28" s="397"/>
      <c r="AM28" s="395" t="s">
        <v>140</v>
      </c>
      <c r="AN28" s="396"/>
      <c r="AO28" s="396"/>
      <c r="AP28" s="396"/>
      <c r="AQ28" s="396"/>
      <c r="AR28" s="397"/>
      <c r="AS28" s="395" t="s">
        <v>140</v>
      </c>
      <c r="AT28" s="396"/>
      <c r="AU28" s="396"/>
      <c r="AV28" s="396"/>
      <c r="AW28" s="396"/>
      <c r="AX28" s="398"/>
      <c r="AY28" s="402" t="s">
        <v>189</v>
      </c>
      <c r="AZ28" s="403"/>
      <c r="BA28" s="403"/>
      <c r="BB28" s="404"/>
      <c r="BC28" s="411" t="s">
        <v>50</v>
      </c>
      <c r="BD28" s="412"/>
      <c r="BE28" s="412"/>
      <c r="BF28" s="412"/>
      <c r="BG28" s="412"/>
      <c r="BH28" s="412"/>
      <c r="BI28" s="412"/>
      <c r="BJ28" s="412"/>
      <c r="BK28" s="412"/>
      <c r="BL28" s="412"/>
      <c r="BM28" s="413"/>
      <c r="BN28" s="414">
        <v>4876817</v>
      </c>
      <c r="BO28" s="415"/>
      <c r="BP28" s="415"/>
      <c r="BQ28" s="415"/>
      <c r="BR28" s="415"/>
      <c r="BS28" s="415"/>
      <c r="BT28" s="415"/>
      <c r="BU28" s="416"/>
      <c r="BV28" s="414">
        <v>4354577</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2">
      <c r="A29" s="181"/>
      <c r="B29" s="455"/>
      <c r="C29" s="456"/>
      <c r="D29" s="457"/>
      <c r="E29" s="392" t="s">
        <v>190</v>
      </c>
      <c r="F29" s="393"/>
      <c r="G29" s="393"/>
      <c r="H29" s="393"/>
      <c r="I29" s="393"/>
      <c r="J29" s="393"/>
      <c r="K29" s="394"/>
      <c r="L29" s="395">
        <v>8</v>
      </c>
      <c r="M29" s="396"/>
      <c r="N29" s="396"/>
      <c r="O29" s="396"/>
      <c r="P29" s="397"/>
      <c r="Q29" s="395">
        <v>2900</v>
      </c>
      <c r="R29" s="396"/>
      <c r="S29" s="396"/>
      <c r="T29" s="396"/>
      <c r="U29" s="396"/>
      <c r="V29" s="397"/>
      <c r="W29" s="466"/>
      <c r="X29" s="467"/>
      <c r="Y29" s="468"/>
      <c r="Z29" s="392" t="s">
        <v>191</v>
      </c>
      <c r="AA29" s="393"/>
      <c r="AB29" s="393"/>
      <c r="AC29" s="393"/>
      <c r="AD29" s="393"/>
      <c r="AE29" s="393"/>
      <c r="AF29" s="393"/>
      <c r="AG29" s="394"/>
      <c r="AH29" s="395">
        <v>115</v>
      </c>
      <c r="AI29" s="396"/>
      <c r="AJ29" s="396"/>
      <c r="AK29" s="396"/>
      <c r="AL29" s="397"/>
      <c r="AM29" s="395">
        <v>329590</v>
      </c>
      <c r="AN29" s="396"/>
      <c r="AO29" s="396"/>
      <c r="AP29" s="396"/>
      <c r="AQ29" s="396"/>
      <c r="AR29" s="397"/>
      <c r="AS29" s="395">
        <v>2866</v>
      </c>
      <c r="AT29" s="396"/>
      <c r="AU29" s="396"/>
      <c r="AV29" s="396"/>
      <c r="AW29" s="396"/>
      <c r="AX29" s="398"/>
      <c r="AY29" s="405"/>
      <c r="AZ29" s="406"/>
      <c r="BA29" s="406"/>
      <c r="BB29" s="407"/>
      <c r="BC29" s="399" t="s">
        <v>192</v>
      </c>
      <c r="BD29" s="400"/>
      <c r="BE29" s="400"/>
      <c r="BF29" s="400"/>
      <c r="BG29" s="400"/>
      <c r="BH29" s="400"/>
      <c r="BI29" s="400"/>
      <c r="BJ29" s="400"/>
      <c r="BK29" s="400"/>
      <c r="BL29" s="400"/>
      <c r="BM29" s="401"/>
      <c r="BN29" s="419">
        <v>7399</v>
      </c>
      <c r="BO29" s="420"/>
      <c r="BP29" s="420"/>
      <c r="BQ29" s="420"/>
      <c r="BR29" s="420"/>
      <c r="BS29" s="420"/>
      <c r="BT29" s="420"/>
      <c r="BU29" s="421"/>
      <c r="BV29" s="419">
        <v>7399</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5">
      <c r="A30" s="181"/>
      <c r="B30" s="458"/>
      <c r="C30" s="459"/>
      <c r="D30" s="460"/>
      <c r="E30" s="374"/>
      <c r="F30" s="375"/>
      <c r="G30" s="375"/>
      <c r="H30" s="375"/>
      <c r="I30" s="375"/>
      <c r="J30" s="375"/>
      <c r="K30" s="376"/>
      <c r="L30" s="377"/>
      <c r="M30" s="378"/>
      <c r="N30" s="378"/>
      <c r="O30" s="378"/>
      <c r="P30" s="379"/>
      <c r="Q30" s="377"/>
      <c r="R30" s="378"/>
      <c r="S30" s="378"/>
      <c r="T30" s="378"/>
      <c r="U30" s="378"/>
      <c r="V30" s="379"/>
      <c r="W30" s="380" t="s">
        <v>193</v>
      </c>
      <c r="X30" s="381"/>
      <c r="Y30" s="381"/>
      <c r="Z30" s="381"/>
      <c r="AA30" s="381"/>
      <c r="AB30" s="381"/>
      <c r="AC30" s="381"/>
      <c r="AD30" s="381"/>
      <c r="AE30" s="381"/>
      <c r="AF30" s="381"/>
      <c r="AG30" s="382"/>
      <c r="AH30" s="383">
        <v>95.1</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13882868</v>
      </c>
      <c r="BO30" s="423"/>
      <c r="BP30" s="423"/>
      <c r="BQ30" s="423"/>
      <c r="BR30" s="423"/>
      <c r="BS30" s="423"/>
      <c r="BT30" s="423"/>
      <c r="BU30" s="424"/>
      <c r="BV30" s="422">
        <v>13300246</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2" t="s">
        <v>194</v>
      </c>
      <c r="D32" s="372"/>
      <c r="E32" s="372"/>
      <c r="F32" s="372"/>
      <c r="G32" s="372"/>
      <c r="H32" s="372"/>
      <c r="I32" s="372"/>
      <c r="J32" s="372"/>
      <c r="K32" s="372"/>
      <c r="L32" s="372"/>
      <c r="M32" s="372"/>
      <c r="N32" s="372"/>
      <c r="O32" s="372"/>
      <c r="P32" s="372"/>
      <c r="Q32" s="372"/>
      <c r="R32" s="372"/>
      <c r="S32" s="372"/>
      <c r="U32" s="373" t="s">
        <v>195</v>
      </c>
      <c r="V32" s="373"/>
      <c r="W32" s="373"/>
      <c r="X32" s="373"/>
      <c r="Y32" s="373"/>
      <c r="Z32" s="373"/>
      <c r="AA32" s="373"/>
      <c r="AB32" s="373"/>
      <c r="AC32" s="373"/>
      <c r="AD32" s="373"/>
      <c r="AE32" s="373"/>
      <c r="AF32" s="373"/>
      <c r="AG32" s="373"/>
      <c r="AH32" s="373"/>
      <c r="AI32" s="373"/>
      <c r="AJ32" s="373"/>
      <c r="AK32" s="373"/>
      <c r="AM32" s="373" t="s">
        <v>196</v>
      </c>
      <c r="AN32" s="373"/>
      <c r="AO32" s="373"/>
      <c r="AP32" s="373"/>
      <c r="AQ32" s="373"/>
      <c r="AR32" s="373"/>
      <c r="AS32" s="373"/>
      <c r="AT32" s="373"/>
      <c r="AU32" s="373"/>
      <c r="AV32" s="373"/>
      <c r="AW32" s="373"/>
      <c r="AX32" s="373"/>
      <c r="AY32" s="373"/>
      <c r="AZ32" s="373"/>
      <c r="BA32" s="373"/>
      <c r="BB32" s="373"/>
      <c r="BC32" s="373"/>
      <c r="BE32" s="373" t="s">
        <v>197</v>
      </c>
      <c r="BF32" s="373"/>
      <c r="BG32" s="373"/>
      <c r="BH32" s="373"/>
      <c r="BI32" s="373"/>
      <c r="BJ32" s="373"/>
      <c r="BK32" s="373"/>
      <c r="BL32" s="373"/>
      <c r="BM32" s="373"/>
      <c r="BN32" s="373"/>
      <c r="BO32" s="373"/>
      <c r="BP32" s="373"/>
      <c r="BQ32" s="373"/>
      <c r="BR32" s="373"/>
      <c r="BS32" s="373"/>
      <c r="BT32" s="373"/>
      <c r="BU32" s="373"/>
      <c r="BW32" s="373" t="s">
        <v>198</v>
      </c>
      <c r="BX32" s="373"/>
      <c r="BY32" s="373"/>
      <c r="BZ32" s="373"/>
      <c r="CA32" s="373"/>
      <c r="CB32" s="373"/>
      <c r="CC32" s="373"/>
      <c r="CD32" s="373"/>
      <c r="CE32" s="373"/>
      <c r="CF32" s="373"/>
      <c r="CG32" s="373"/>
      <c r="CH32" s="373"/>
      <c r="CI32" s="373"/>
      <c r="CJ32" s="373"/>
      <c r="CK32" s="373"/>
      <c r="CL32" s="373"/>
      <c r="CM32" s="373"/>
      <c r="CO32" s="373" t="s">
        <v>199</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2">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200</v>
      </c>
      <c r="V33" s="371"/>
      <c r="W33" s="370" t="s">
        <v>201</v>
      </c>
      <c r="X33" s="370"/>
      <c r="Y33" s="370"/>
      <c r="Z33" s="370"/>
      <c r="AA33" s="370"/>
      <c r="AB33" s="370"/>
      <c r="AC33" s="370"/>
      <c r="AD33" s="370"/>
      <c r="AE33" s="370"/>
      <c r="AF33" s="370"/>
      <c r="AG33" s="370"/>
      <c r="AH33" s="370"/>
      <c r="AI33" s="370"/>
      <c r="AJ33" s="370"/>
      <c r="AK33" s="370"/>
      <c r="AL33" s="206"/>
      <c r="AM33" s="371" t="s">
        <v>200</v>
      </c>
      <c r="AN33" s="371"/>
      <c r="AO33" s="370" t="s">
        <v>201</v>
      </c>
      <c r="AP33" s="370"/>
      <c r="AQ33" s="370"/>
      <c r="AR33" s="370"/>
      <c r="AS33" s="370"/>
      <c r="AT33" s="370"/>
      <c r="AU33" s="370"/>
      <c r="AV33" s="370"/>
      <c r="AW33" s="370"/>
      <c r="AX33" s="370"/>
      <c r="AY33" s="370"/>
      <c r="AZ33" s="370"/>
      <c r="BA33" s="370"/>
      <c r="BB33" s="370"/>
      <c r="BC33" s="370"/>
      <c r="BD33" s="207"/>
      <c r="BE33" s="370" t="s">
        <v>202</v>
      </c>
      <c r="BF33" s="370"/>
      <c r="BG33" s="370" t="s">
        <v>203</v>
      </c>
      <c r="BH33" s="370"/>
      <c r="BI33" s="370"/>
      <c r="BJ33" s="370"/>
      <c r="BK33" s="370"/>
      <c r="BL33" s="370"/>
      <c r="BM33" s="370"/>
      <c r="BN33" s="370"/>
      <c r="BO33" s="370"/>
      <c r="BP33" s="370"/>
      <c r="BQ33" s="370"/>
      <c r="BR33" s="370"/>
      <c r="BS33" s="370"/>
      <c r="BT33" s="370"/>
      <c r="BU33" s="370"/>
      <c r="BV33" s="207"/>
      <c r="BW33" s="371" t="s">
        <v>202</v>
      </c>
      <c r="BX33" s="371"/>
      <c r="BY33" s="370" t="s">
        <v>204</v>
      </c>
      <c r="BZ33" s="370"/>
      <c r="CA33" s="370"/>
      <c r="CB33" s="370"/>
      <c r="CC33" s="370"/>
      <c r="CD33" s="370"/>
      <c r="CE33" s="370"/>
      <c r="CF33" s="370"/>
      <c r="CG33" s="370"/>
      <c r="CH33" s="370"/>
      <c r="CI33" s="370"/>
      <c r="CJ33" s="370"/>
      <c r="CK33" s="370"/>
      <c r="CL33" s="370"/>
      <c r="CM33" s="370"/>
      <c r="CN33" s="206"/>
      <c r="CO33" s="371" t="s">
        <v>200</v>
      </c>
      <c r="CP33" s="371"/>
      <c r="CQ33" s="370" t="s">
        <v>205</v>
      </c>
      <c r="CR33" s="370"/>
      <c r="CS33" s="370"/>
      <c r="CT33" s="370"/>
      <c r="CU33" s="370"/>
      <c r="CV33" s="370"/>
      <c r="CW33" s="370"/>
      <c r="CX33" s="370"/>
      <c r="CY33" s="370"/>
      <c r="CZ33" s="370"/>
      <c r="DA33" s="370"/>
      <c r="DB33" s="370"/>
      <c r="DC33" s="370"/>
      <c r="DD33" s="370"/>
      <c r="DE33" s="370"/>
      <c r="DF33" s="206"/>
      <c r="DG33" s="369" t="s">
        <v>206</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f>IF(BG34="","",MAX(C34:D43,U34:V43,AM34:AN43)+1)</f>
        <v>6</v>
      </c>
      <c r="BF34" s="367"/>
      <c r="BG34" s="368" t="str">
        <f>IF('各会計、関係団体の財政状況及び健全化判断比率'!B32="","",'各会計、関係団体の財政状況及び健全化判断比率'!B32)</f>
        <v>下水道事業特別会計</v>
      </c>
      <c r="BH34" s="368"/>
      <c r="BI34" s="368"/>
      <c r="BJ34" s="368"/>
      <c r="BK34" s="368"/>
      <c r="BL34" s="368"/>
      <c r="BM34" s="368"/>
      <c r="BN34" s="368"/>
      <c r="BO34" s="368"/>
      <c r="BP34" s="368"/>
      <c r="BQ34" s="368"/>
      <c r="BR34" s="368"/>
      <c r="BS34" s="368"/>
      <c r="BT34" s="368"/>
      <c r="BU34" s="368"/>
      <c r="BV34" s="181"/>
      <c r="BW34" s="367">
        <f>IF(BY34="","",MAX(C34:D43,U34:V43,AM34:AN43,BE34:BF43)+1)</f>
        <v>7</v>
      </c>
      <c r="BX34" s="367"/>
      <c r="BY34" s="368" t="str">
        <f>IF('各会計、関係団体の財政状況及び健全化判断比率'!B68="","",'各会計、関係団体の財政状況及び健全化判断比率'!B68)</f>
        <v>佐賀県後期高齢者医療広域連合(一般会計)</v>
      </c>
      <c r="BZ34" s="368"/>
      <c r="CA34" s="368"/>
      <c r="CB34" s="368"/>
      <c r="CC34" s="368"/>
      <c r="CD34" s="368"/>
      <c r="CE34" s="368"/>
      <c r="CF34" s="368"/>
      <c r="CG34" s="368"/>
      <c r="CH34" s="368"/>
      <c r="CI34" s="368"/>
      <c r="CJ34" s="368"/>
      <c r="CK34" s="368"/>
      <c r="CL34" s="368"/>
      <c r="CM34" s="368"/>
      <c r="CN34" s="181"/>
      <c r="CO34" s="367">
        <f>IF(CQ34="","",MAX(C34:D43,U34:V43,AM34:AN43,BE34:BF43,BW34:BX43)+1)</f>
        <v>11</v>
      </c>
      <c r="CP34" s="367"/>
      <c r="CQ34" s="368" t="str">
        <f>IF('各会計、関係団体の財政状況及び健全化判断比率'!BS7="","",'各会計、関係団体の財政状況及び健全化判断比率'!BS7)</f>
        <v>一般社団法人　玄海町みんなの地域商社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8</v>
      </c>
      <c r="BX35" s="367"/>
      <c r="BY35" s="368" t="str">
        <f>IF('各会計、関係団体の財政状況及び健全化判断比率'!B69="","",'各会計、関係団体の財政状況及び健全化判断比率'!B69)</f>
        <v>佐賀県市町総合事務組合(一般会計)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9</v>
      </c>
      <c r="BX36" s="367"/>
      <c r="BY36" s="368" t="str">
        <f>IF('各会計、関係団体の財政状況及び健全化判断比率'!B70="","",'各会計、関係団体の財政状況及び健全化判断比率'!B70)</f>
        <v>佐賀県後期高齢者医療広域連合(医療)(特別会計)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10</v>
      </c>
      <c r="BX37" s="367"/>
      <c r="BY37" s="368" t="str">
        <f>IF('各会計、関係団体の財政状況及び健全化判断比率'!B71="","",'各会計、関係団体の財政状況及び健全化判断比率'!B71)</f>
        <v>佐賀県市町総合事務組合(交通災害)(特別会計)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t="str">
        <f t="shared" si="2"/>
        <v/>
      </c>
      <c r="BX38" s="367"/>
      <c r="BY38" s="368" t="str">
        <f>IF('各会計、関係団体の財政状況及び健全化判断比率'!B72="","",'各会計、関係団体の財政状況及び健全化判断比率'!B72)</f>
        <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207</v>
      </c>
      <c r="E46" s="364" t="s">
        <v>208</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209</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210</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211</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212</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213</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214</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215</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zXf1EQUQn7+hjb5JxqX7LCJINE+M6meAPRFmrxsQTymPq3o0YGXCOaQ0SMn3VBmhGvayyLyI/LyTAiWhYO5LFg==" saltValue="GzThulKTTeMv0mr3PB2nN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2">
      <c r="A34" s="22"/>
      <c r="B34" s="31"/>
      <c r="C34" s="1151" t="s">
        <v>557</v>
      </c>
      <c r="D34" s="1151"/>
      <c r="E34" s="1152"/>
      <c r="F34" s="32">
        <v>6.82</v>
      </c>
      <c r="G34" s="33">
        <v>5.6</v>
      </c>
      <c r="H34" s="33">
        <v>4.8499999999999996</v>
      </c>
      <c r="I34" s="33">
        <v>11.42</v>
      </c>
      <c r="J34" s="34">
        <v>8.36</v>
      </c>
      <c r="K34" s="22"/>
      <c r="L34" s="22"/>
      <c r="M34" s="22"/>
      <c r="N34" s="22"/>
      <c r="O34" s="22"/>
      <c r="P34" s="22"/>
    </row>
    <row r="35" spans="1:16" ht="39" customHeight="1" x14ac:dyDescent="0.2">
      <c r="A35" s="22"/>
      <c r="B35" s="35"/>
      <c r="C35" s="1145" t="s">
        <v>558</v>
      </c>
      <c r="D35" s="1146"/>
      <c r="E35" s="1147"/>
      <c r="F35" s="36">
        <v>1.06</v>
      </c>
      <c r="G35" s="37">
        <v>1.63</v>
      </c>
      <c r="H35" s="37">
        <v>1.1499999999999999</v>
      </c>
      <c r="I35" s="37">
        <v>0.51</v>
      </c>
      <c r="J35" s="38">
        <v>2.97</v>
      </c>
      <c r="K35" s="22"/>
      <c r="L35" s="22"/>
      <c r="M35" s="22"/>
      <c r="N35" s="22"/>
      <c r="O35" s="22"/>
      <c r="P35" s="22"/>
    </row>
    <row r="36" spans="1:16" ht="39" customHeight="1" x14ac:dyDescent="0.2">
      <c r="A36" s="22"/>
      <c r="B36" s="35"/>
      <c r="C36" s="1145" t="s">
        <v>559</v>
      </c>
      <c r="D36" s="1146"/>
      <c r="E36" s="1147"/>
      <c r="F36" s="36">
        <v>8.99</v>
      </c>
      <c r="G36" s="37">
        <v>6.12</v>
      </c>
      <c r="H36" s="37">
        <v>4.71</v>
      </c>
      <c r="I36" s="37">
        <v>4.63</v>
      </c>
      <c r="J36" s="38">
        <v>1.85</v>
      </c>
      <c r="K36" s="22"/>
      <c r="L36" s="22"/>
      <c r="M36" s="22"/>
      <c r="N36" s="22"/>
      <c r="O36" s="22"/>
      <c r="P36" s="22"/>
    </row>
    <row r="37" spans="1:16" ht="39" customHeight="1" x14ac:dyDescent="0.2">
      <c r="A37" s="22"/>
      <c r="B37" s="35"/>
      <c r="C37" s="1145" t="s">
        <v>560</v>
      </c>
      <c r="D37" s="1146"/>
      <c r="E37" s="1147"/>
      <c r="F37" s="36">
        <v>0</v>
      </c>
      <c r="G37" s="37">
        <v>0</v>
      </c>
      <c r="H37" s="37">
        <v>0</v>
      </c>
      <c r="I37" s="37">
        <v>0</v>
      </c>
      <c r="J37" s="38">
        <v>1.41</v>
      </c>
      <c r="K37" s="22"/>
      <c r="L37" s="22"/>
      <c r="M37" s="22"/>
      <c r="N37" s="22"/>
      <c r="O37" s="22"/>
      <c r="P37" s="22"/>
    </row>
    <row r="38" spans="1:16" ht="39" customHeight="1" x14ac:dyDescent="0.2">
      <c r="A38" s="22"/>
      <c r="B38" s="35"/>
      <c r="C38" s="1145" t="s">
        <v>561</v>
      </c>
      <c r="D38" s="1146"/>
      <c r="E38" s="1147"/>
      <c r="F38" s="36">
        <v>0.28999999999999998</v>
      </c>
      <c r="G38" s="37">
        <v>0.53</v>
      </c>
      <c r="H38" s="37">
        <v>0.6</v>
      </c>
      <c r="I38" s="37">
        <v>0.78</v>
      </c>
      <c r="J38" s="38">
        <v>0.61</v>
      </c>
      <c r="K38" s="22"/>
      <c r="L38" s="22"/>
      <c r="M38" s="22"/>
      <c r="N38" s="22"/>
      <c r="O38" s="22"/>
      <c r="P38" s="22"/>
    </row>
    <row r="39" spans="1:16" ht="39" customHeight="1" x14ac:dyDescent="0.2">
      <c r="A39" s="22"/>
      <c r="B39" s="35"/>
      <c r="C39" s="1145" t="s">
        <v>562</v>
      </c>
      <c r="D39" s="1146"/>
      <c r="E39" s="1147"/>
      <c r="F39" s="36">
        <v>0.01</v>
      </c>
      <c r="G39" s="37">
        <v>0.02</v>
      </c>
      <c r="H39" s="37">
        <v>0.01</v>
      </c>
      <c r="I39" s="37">
        <v>0.02</v>
      </c>
      <c r="J39" s="38">
        <v>0.02</v>
      </c>
      <c r="K39" s="22"/>
      <c r="L39" s="22"/>
      <c r="M39" s="22"/>
      <c r="N39" s="22"/>
      <c r="O39" s="22"/>
      <c r="P39" s="22"/>
    </row>
    <row r="40" spans="1:16" ht="39" customHeight="1" x14ac:dyDescent="0.2">
      <c r="A40" s="22"/>
      <c r="B40" s="35"/>
      <c r="C40" s="1145"/>
      <c r="D40" s="1146"/>
      <c r="E40" s="1147"/>
      <c r="F40" s="36"/>
      <c r="G40" s="37"/>
      <c r="H40" s="37"/>
      <c r="I40" s="37"/>
      <c r="J40" s="38"/>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563</v>
      </c>
      <c r="D42" s="1146"/>
      <c r="E42" s="1147"/>
      <c r="F42" s="36" t="s">
        <v>511</v>
      </c>
      <c r="G42" s="37" t="s">
        <v>511</v>
      </c>
      <c r="H42" s="37" t="s">
        <v>511</v>
      </c>
      <c r="I42" s="37" t="s">
        <v>511</v>
      </c>
      <c r="J42" s="38" t="s">
        <v>511</v>
      </c>
      <c r="K42" s="22"/>
      <c r="L42" s="22"/>
      <c r="M42" s="22"/>
      <c r="N42" s="22"/>
      <c r="O42" s="22"/>
      <c r="P42" s="22"/>
    </row>
    <row r="43" spans="1:16" ht="39" customHeight="1" thickBot="1" x14ac:dyDescent="0.25">
      <c r="A43" s="22"/>
      <c r="B43" s="40"/>
      <c r="C43" s="1148" t="s">
        <v>564</v>
      </c>
      <c r="D43" s="1149"/>
      <c r="E43" s="1150"/>
      <c r="F43" s="41" t="s">
        <v>511</v>
      </c>
      <c r="G43" s="42" t="s">
        <v>511</v>
      </c>
      <c r="H43" s="42" t="s">
        <v>511</v>
      </c>
      <c r="I43" s="42" t="s">
        <v>511</v>
      </c>
      <c r="J43" s="43" t="s">
        <v>511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XazJhWZbmJg7Q/wfJg4jlmSYS2/kjqH+Rfob5rKV4SFYUB6zgvaJ0StSvt83/ztgI/uwRXChSpNzFz7p9wi4Og==" saltValue="iKXH1eDi44nSsNZEPMrk7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6</v>
      </c>
      <c r="L45" s="60" t="s">
        <v>511</v>
      </c>
      <c r="M45" s="60" t="s">
        <v>511</v>
      </c>
      <c r="N45" s="60">
        <v>4</v>
      </c>
      <c r="O45" s="61">
        <v>4</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511</v>
      </c>
      <c r="L46" s="64" t="s">
        <v>511</v>
      </c>
      <c r="M46" s="64" t="s">
        <v>511</v>
      </c>
      <c r="N46" s="64" t="s">
        <v>511</v>
      </c>
      <c r="O46" s="65" t="s">
        <v>511</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511</v>
      </c>
      <c r="L47" s="64" t="s">
        <v>511</v>
      </c>
      <c r="M47" s="64" t="s">
        <v>511</v>
      </c>
      <c r="N47" s="64" t="s">
        <v>511</v>
      </c>
      <c r="O47" s="65" t="s">
        <v>511</v>
      </c>
      <c r="P47" s="48"/>
      <c r="Q47" s="48"/>
      <c r="R47" s="48"/>
      <c r="S47" s="48"/>
      <c r="T47" s="48"/>
      <c r="U47" s="48"/>
    </row>
    <row r="48" spans="1:21" ht="30.75" customHeight="1" x14ac:dyDescent="0.2">
      <c r="A48" s="48"/>
      <c r="B48" s="1178"/>
      <c r="C48" s="1179"/>
      <c r="D48" s="62"/>
      <c r="E48" s="1155" t="s">
        <v>15</v>
      </c>
      <c r="F48" s="1155"/>
      <c r="G48" s="1155"/>
      <c r="H48" s="1155"/>
      <c r="I48" s="1155"/>
      <c r="J48" s="1156"/>
      <c r="K48" s="63">
        <v>213</v>
      </c>
      <c r="L48" s="64">
        <v>220</v>
      </c>
      <c r="M48" s="64">
        <v>109</v>
      </c>
      <c r="N48" s="64">
        <v>193</v>
      </c>
      <c r="O48" s="65">
        <v>206</v>
      </c>
      <c r="P48" s="48"/>
      <c r="Q48" s="48"/>
      <c r="R48" s="48"/>
      <c r="S48" s="48"/>
      <c r="T48" s="48"/>
      <c r="U48" s="48"/>
    </row>
    <row r="49" spans="1:21" ht="30.75" customHeight="1" x14ac:dyDescent="0.2">
      <c r="A49" s="48"/>
      <c r="B49" s="1178"/>
      <c r="C49" s="1179"/>
      <c r="D49" s="62"/>
      <c r="E49" s="1155" t="s">
        <v>16</v>
      </c>
      <c r="F49" s="1155"/>
      <c r="G49" s="1155"/>
      <c r="H49" s="1155"/>
      <c r="I49" s="1155"/>
      <c r="J49" s="1156"/>
      <c r="K49" s="63" t="s">
        <v>511</v>
      </c>
      <c r="L49" s="64" t="s">
        <v>511</v>
      </c>
      <c r="M49" s="64" t="s">
        <v>511</v>
      </c>
      <c r="N49" s="64" t="s">
        <v>511</v>
      </c>
      <c r="O49" s="65" t="s">
        <v>511</v>
      </c>
      <c r="P49" s="48"/>
      <c r="Q49" s="48"/>
      <c r="R49" s="48"/>
      <c r="S49" s="48"/>
      <c r="T49" s="48"/>
      <c r="U49" s="48"/>
    </row>
    <row r="50" spans="1:21" ht="30.75" customHeight="1" x14ac:dyDescent="0.2">
      <c r="A50" s="48"/>
      <c r="B50" s="1178"/>
      <c r="C50" s="1179"/>
      <c r="D50" s="62"/>
      <c r="E50" s="1155" t="s">
        <v>17</v>
      </c>
      <c r="F50" s="1155"/>
      <c r="G50" s="1155"/>
      <c r="H50" s="1155"/>
      <c r="I50" s="1155"/>
      <c r="J50" s="1156"/>
      <c r="K50" s="63">
        <v>1</v>
      </c>
      <c r="L50" s="64" t="s">
        <v>511</v>
      </c>
      <c r="M50" s="64" t="s">
        <v>511</v>
      </c>
      <c r="N50" s="64" t="s">
        <v>511</v>
      </c>
      <c r="O50" s="65" t="s">
        <v>511</v>
      </c>
      <c r="P50" s="48"/>
      <c r="Q50" s="48"/>
      <c r="R50" s="48"/>
      <c r="S50" s="48"/>
      <c r="T50" s="48"/>
      <c r="U50" s="48"/>
    </row>
    <row r="51" spans="1:21" ht="30.75" customHeight="1" x14ac:dyDescent="0.2">
      <c r="A51" s="48"/>
      <c r="B51" s="1180"/>
      <c r="C51" s="1181"/>
      <c r="D51" s="66"/>
      <c r="E51" s="1155" t="s">
        <v>18</v>
      </c>
      <c r="F51" s="1155"/>
      <c r="G51" s="1155"/>
      <c r="H51" s="1155"/>
      <c r="I51" s="1155"/>
      <c r="J51" s="1156"/>
      <c r="K51" s="63" t="s">
        <v>511</v>
      </c>
      <c r="L51" s="64" t="s">
        <v>511</v>
      </c>
      <c r="M51" s="64" t="s">
        <v>511</v>
      </c>
      <c r="N51" s="64" t="s">
        <v>511</v>
      </c>
      <c r="O51" s="65" t="s">
        <v>511</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205</v>
      </c>
      <c r="L52" s="64">
        <v>191</v>
      </c>
      <c r="M52" s="64">
        <v>179</v>
      </c>
      <c r="N52" s="64">
        <v>172</v>
      </c>
      <c r="O52" s="65">
        <v>168</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15</v>
      </c>
      <c r="L53" s="69">
        <v>29</v>
      </c>
      <c r="M53" s="69">
        <v>-70</v>
      </c>
      <c r="N53" s="69">
        <v>25</v>
      </c>
      <c r="O53" s="70">
        <v>42</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565</v>
      </c>
      <c r="P56" s="48"/>
      <c r="Q56" s="48"/>
      <c r="R56" s="48"/>
      <c r="S56" s="48"/>
      <c r="T56" s="48"/>
      <c r="U56" s="48"/>
    </row>
    <row r="57" spans="1:21" ht="31.5" customHeight="1" thickBot="1" x14ac:dyDescent="0.25">
      <c r="A57" s="48"/>
      <c r="B57" s="76"/>
      <c r="C57" s="77"/>
      <c r="D57" s="77"/>
      <c r="E57" s="78"/>
      <c r="F57" s="78"/>
      <c r="G57" s="78"/>
      <c r="H57" s="78"/>
      <c r="I57" s="78"/>
      <c r="J57" s="79" t="s">
        <v>2</v>
      </c>
      <c r="K57" s="80" t="s">
        <v>566</v>
      </c>
      <c r="L57" s="81" t="s">
        <v>567</v>
      </c>
      <c r="M57" s="81" t="s">
        <v>568</v>
      </c>
      <c r="N57" s="81" t="s">
        <v>569</v>
      </c>
      <c r="O57" s="82" t="s">
        <v>570</v>
      </c>
      <c r="P57" s="48"/>
      <c r="Q57" s="48"/>
      <c r="R57" s="48"/>
      <c r="S57" s="48"/>
      <c r="T57" s="48"/>
      <c r="U57" s="48"/>
    </row>
    <row r="58" spans="1:21" ht="31.5" customHeight="1" x14ac:dyDescent="0.2">
      <c r="B58" s="1161" t="s">
        <v>26</v>
      </c>
      <c r="C58" s="1162"/>
      <c r="D58" s="1167" t="s">
        <v>27</v>
      </c>
      <c r="E58" s="1168"/>
      <c r="F58" s="1168"/>
      <c r="G58" s="1168"/>
      <c r="H58" s="1168"/>
      <c r="I58" s="1168"/>
      <c r="J58" s="1169"/>
      <c r="K58" s="83"/>
      <c r="L58" s="84"/>
      <c r="M58" s="84"/>
      <c r="N58" s="84"/>
      <c r="O58" s="85"/>
    </row>
    <row r="59" spans="1:21" ht="31.5" customHeight="1" x14ac:dyDescent="0.2">
      <c r="B59" s="1163"/>
      <c r="C59" s="1164"/>
      <c r="D59" s="1170" t="s">
        <v>28</v>
      </c>
      <c r="E59" s="1171"/>
      <c r="F59" s="1171"/>
      <c r="G59" s="1171"/>
      <c r="H59" s="1171"/>
      <c r="I59" s="1171"/>
      <c r="J59" s="1172"/>
      <c r="K59" s="86"/>
      <c r="L59" s="87"/>
      <c r="M59" s="87"/>
      <c r="N59" s="87"/>
      <c r="O59" s="88"/>
    </row>
    <row r="60" spans="1:21" ht="31.5" customHeight="1" thickBot="1" x14ac:dyDescent="0.25">
      <c r="B60" s="1165"/>
      <c r="C60" s="1166"/>
      <c r="D60" s="1173" t="s">
        <v>29</v>
      </c>
      <c r="E60" s="1174"/>
      <c r="F60" s="1174"/>
      <c r="G60" s="1174"/>
      <c r="H60" s="1174"/>
      <c r="I60" s="1174"/>
      <c r="J60" s="1175"/>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FeKxVJh9NLLp3qiReEGiE4TcT2UrX7vIM8KenxRdQ6HdL1LeGehAGOBYN94a801vdM1phsBeafmX9P6hrxhs1A==" saltValue="QdPajLbMyKzaED58+kOXX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552</v>
      </c>
      <c r="J40" s="103" t="s">
        <v>553</v>
      </c>
      <c r="K40" s="103" t="s">
        <v>554</v>
      </c>
      <c r="L40" s="103" t="s">
        <v>555</v>
      </c>
      <c r="M40" s="104" t="s">
        <v>556</v>
      </c>
    </row>
    <row r="41" spans="2:13" ht="27.75" customHeight="1" x14ac:dyDescent="0.2">
      <c r="B41" s="1196" t="s">
        <v>32</v>
      </c>
      <c r="C41" s="1197"/>
      <c r="D41" s="105"/>
      <c r="E41" s="1198" t="s">
        <v>33</v>
      </c>
      <c r="F41" s="1198"/>
      <c r="G41" s="1198"/>
      <c r="H41" s="1199"/>
      <c r="I41" s="355" t="s">
        <v>511</v>
      </c>
      <c r="J41" s="356" t="s">
        <v>511</v>
      </c>
      <c r="K41" s="356" t="s">
        <v>511</v>
      </c>
      <c r="L41" s="356">
        <v>8</v>
      </c>
      <c r="M41" s="357">
        <v>4</v>
      </c>
    </row>
    <row r="42" spans="2:13" ht="27.75" customHeight="1" x14ac:dyDescent="0.2">
      <c r="B42" s="1186"/>
      <c r="C42" s="1187"/>
      <c r="D42" s="106"/>
      <c r="E42" s="1190" t="s">
        <v>34</v>
      </c>
      <c r="F42" s="1190"/>
      <c r="G42" s="1190"/>
      <c r="H42" s="1191"/>
      <c r="I42" s="358" t="s">
        <v>511</v>
      </c>
      <c r="J42" s="359" t="s">
        <v>511</v>
      </c>
      <c r="K42" s="359" t="s">
        <v>511</v>
      </c>
      <c r="L42" s="359" t="s">
        <v>511</v>
      </c>
      <c r="M42" s="360" t="s">
        <v>511</v>
      </c>
    </row>
    <row r="43" spans="2:13" ht="27.75" customHeight="1" x14ac:dyDescent="0.2">
      <c r="B43" s="1186"/>
      <c r="C43" s="1187"/>
      <c r="D43" s="106"/>
      <c r="E43" s="1190" t="s">
        <v>35</v>
      </c>
      <c r="F43" s="1190"/>
      <c r="G43" s="1190"/>
      <c r="H43" s="1191"/>
      <c r="I43" s="358">
        <v>2848</v>
      </c>
      <c r="J43" s="359">
        <v>2610</v>
      </c>
      <c r="K43" s="359">
        <v>2439</v>
      </c>
      <c r="L43" s="359">
        <v>2110</v>
      </c>
      <c r="M43" s="360">
        <v>1900</v>
      </c>
    </row>
    <row r="44" spans="2:13" ht="27.75" customHeight="1" x14ac:dyDescent="0.2">
      <c r="B44" s="1186"/>
      <c r="C44" s="1187"/>
      <c r="D44" s="106"/>
      <c r="E44" s="1190" t="s">
        <v>36</v>
      </c>
      <c r="F44" s="1190"/>
      <c r="G44" s="1190"/>
      <c r="H44" s="1191"/>
      <c r="I44" s="358" t="s">
        <v>511</v>
      </c>
      <c r="J44" s="359" t="s">
        <v>511</v>
      </c>
      <c r="K44" s="359" t="s">
        <v>511</v>
      </c>
      <c r="L44" s="359" t="s">
        <v>511</v>
      </c>
      <c r="M44" s="360" t="s">
        <v>511</v>
      </c>
    </row>
    <row r="45" spans="2:13" ht="27.75" customHeight="1" x14ac:dyDescent="0.2">
      <c r="B45" s="1186"/>
      <c r="C45" s="1187"/>
      <c r="D45" s="106"/>
      <c r="E45" s="1190" t="s">
        <v>37</v>
      </c>
      <c r="F45" s="1190"/>
      <c r="G45" s="1190"/>
      <c r="H45" s="1191"/>
      <c r="I45" s="358">
        <v>535</v>
      </c>
      <c r="J45" s="359">
        <v>538</v>
      </c>
      <c r="K45" s="359">
        <v>490</v>
      </c>
      <c r="L45" s="359">
        <v>514</v>
      </c>
      <c r="M45" s="360">
        <v>504</v>
      </c>
    </row>
    <row r="46" spans="2:13" ht="27.75" customHeight="1" x14ac:dyDescent="0.2">
      <c r="B46" s="1186"/>
      <c r="C46" s="1187"/>
      <c r="D46" s="107"/>
      <c r="E46" s="1190" t="s">
        <v>38</v>
      </c>
      <c r="F46" s="1190"/>
      <c r="G46" s="1190"/>
      <c r="H46" s="1191"/>
      <c r="I46" s="358" t="s">
        <v>511</v>
      </c>
      <c r="J46" s="359" t="s">
        <v>511</v>
      </c>
      <c r="K46" s="359" t="s">
        <v>511</v>
      </c>
      <c r="L46" s="359" t="s">
        <v>511</v>
      </c>
      <c r="M46" s="360" t="s">
        <v>511</v>
      </c>
    </row>
    <row r="47" spans="2:13" ht="27.75" customHeight="1" x14ac:dyDescent="0.2">
      <c r="B47" s="1186"/>
      <c r="C47" s="1187"/>
      <c r="D47" s="108"/>
      <c r="E47" s="1200" t="s">
        <v>39</v>
      </c>
      <c r="F47" s="1201"/>
      <c r="G47" s="1201"/>
      <c r="H47" s="1202"/>
      <c r="I47" s="358" t="s">
        <v>511</v>
      </c>
      <c r="J47" s="359" t="s">
        <v>511</v>
      </c>
      <c r="K47" s="359" t="s">
        <v>511</v>
      </c>
      <c r="L47" s="359" t="s">
        <v>511</v>
      </c>
      <c r="M47" s="360" t="s">
        <v>511</v>
      </c>
    </row>
    <row r="48" spans="2:13" ht="27.75" customHeight="1" x14ac:dyDescent="0.2">
      <c r="B48" s="1186"/>
      <c r="C48" s="1187"/>
      <c r="D48" s="106"/>
      <c r="E48" s="1190" t="s">
        <v>40</v>
      </c>
      <c r="F48" s="1190"/>
      <c r="G48" s="1190"/>
      <c r="H48" s="1191"/>
      <c r="I48" s="358" t="s">
        <v>511</v>
      </c>
      <c r="J48" s="359" t="s">
        <v>511</v>
      </c>
      <c r="K48" s="359" t="s">
        <v>511</v>
      </c>
      <c r="L48" s="359" t="s">
        <v>511</v>
      </c>
      <c r="M48" s="360" t="s">
        <v>511</v>
      </c>
    </row>
    <row r="49" spans="2:13" ht="27.75" customHeight="1" x14ac:dyDescent="0.2">
      <c r="B49" s="1188"/>
      <c r="C49" s="1189"/>
      <c r="D49" s="106"/>
      <c r="E49" s="1190" t="s">
        <v>41</v>
      </c>
      <c r="F49" s="1190"/>
      <c r="G49" s="1190"/>
      <c r="H49" s="1191"/>
      <c r="I49" s="358" t="s">
        <v>511</v>
      </c>
      <c r="J49" s="359" t="s">
        <v>511</v>
      </c>
      <c r="K49" s="359" t="s">
        <v>511</v>
      </c>
      <c r="L49" s="359" t="s">
        <v>511</v>
      </c>
      <c r="M49" s="360" t="s">
        <v>511</v>
      </c>
    </row>
    <row r="50" spans="2:13" ht="27.75" customHeight="1" x14ac:dyDescent="0.2">
      <c r="B50" s="1184" t="s">
        <v>42</v>
      </c>
      <c r="C50" s="1185"/>
      <c r="D50" s="109"/>
      <c r="E50" s="1190" t="s">
        <v>43</v>
      </c>
      <c r="F50" s="1190"/>
      <c r="G50" s="1190"/>
      <c r="H50" s="1191"/>
      <c r="I50" s="358">
        <v>9575</v>
      </c>
      <c r="J50" s="359">
        <v>11108</v>
      </c>
      <c r="K50" s="359">
        <v>9311</v>
      </c>
      <c r="L50" s="359">
        <v>10429</v>
      </c>
      <c r="M50" s="360">
        <v>11494</v>
      </c>
    </row>
    <row r="51" spans="2:13" ht="27.75" customHeight="1" x14ac:dyDescent="0.2">
      <c r="B51" s="1186"/>
      <c r="C51" s="1187"/>
      <c r="D51" s="106"/>
      <c r="E51" s="1190" t="s">
        <v>44</v>
      </c>
      <c r="F51" s="1190"/>
      <c r="G51" s="1190"/>
      <c r="H51" s="1191"/>
      <c r="I51" s="358" t="s">
        <v>511</v>
      </c>
      <c r="J51" s="359" t="s">
        <v>511</v>
      </c>
      <c r="K51" s="359" t="s">
        <v>511</v>
      </c>
      <c r="L51" s="359" t="s">
        <v>511</v>
      </c>
      <c r="M51" s="360" t="s">
        <v>511</v>
      </c>
    </row>
    <row r="52" spans="2:13" ht="27.75" customHeight="1" x14ac:dyDescent="0.2">
      <c r="B52" s="1188"/>
      <c r="C52" s="1189"/>
      <c r="D52" s="106"/>
      <c r="E52" s="1190" t="s">
        <v>45</v>
      </c>
      <c r="F52" s="1190"/>
      <c r="G52" s="1190"/>
      <c r="H52" s="1191"/>
      <c r="I52" s="358">
        <v>1828</v>
      </c>
      <c r="J52" s="359">
        <v>1673</v>
      </c>
      <c r="K52" s="359">
        <v>1517</v>
      </c>
      <c r="L52" s="359">
        <v>1360</v>
      </c>
      <c r="M52" s="360">
        <v>1206</v>
      </c>
    </row>
    <row r="53" spans="2:13" ht="27.75" customHeight="1" thickBot="1" x14ac:dyDescent="0.25">
      <c r="B53" s="1192" t="s">
        <v>46</v>
      </c>
      <c r="C53" s="1193"/>
      <c r="D53" s="110"/>
      <c r="E53" s="1194" t="s">
        <v>47</v>
      </c>
      <c r="F53" s="1194"/>
      <c r="G53" s="1194"/>
      <c r="H53" s="1195"/>
      <c r="I53" s="361">
        <v>-8021</v>
      </c>
      <c r="J53" s="362">
        <v>-9633</v>
      </c>
      <c r="K53" s="362">
        <v>-7900</v>
      </c>
      <c r="L53" s="362">
        <v>-9158</v>
      </c>
      <c r="M53" s="363">
        <v>-10291</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4AMDbFEXVItOoiSJcbo5hXTK5NAt6z6zGtkQDGehedhavjcJsAiKVwEaS9B0Wv9Hwu1GkfzqybNpFk0MH9qN8A==" saltValue="cbRwockNhhmlPY5lDHm+p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554</v>
      </c>
      <c r="G54" s="119" t="s">
        <v>555</v>
      </c>
      <c r="H54" s="120" t="s">
        <v>556</v>
      </c>
    </row>
    <row r="55" spans="2:8" ht="52.5" customHeight="1" x14ac:dyDescent="0.2">
      <c r="B55" s="121"/>
      <c r="C55" s="1211" t="s">
        <v>50</v>
      </c>
      <c r="D55" s="1211"/>
      <c r="E55" s="1212"/>
      <c r="F55" s="122">
        <v>4050</v>
      </c>
      <c r="G55" s="122">
        <v>4355</v>
      </c>
      <c r="H55" s="123">
        <v>4877</v>
      </c>
    </row>
    <row r="56" spans="2:8" ht="52.5" customHeight="1" x14ac:dyDescent="0.2">
      <c r="B56" s="124"/>
      <c r="C56" s="1213" t="s">
        <v>51</v>
      </c>
      <c r="D56" s="1213"/>
      <c r="E56" s="1214"/>
      <c r="F56" s="125">
        <v>7</v>
      </c>
      <c r="G56" s="125">
        <v>7</v>
      </c>
      <c r="H56" s="126">
        <v>7</v>
      </c>
    </row>
    <row r="57" spans="2:8" ht="53.25" customHeight="1" x14ac:dyDescent="0.2">
      <c r="B57" s="124"/>
      <c r="C57" s="1215" t="s">
        <v>52</v>
      </c>
      <c r="D57" s="1215"/>
      <c r="E57" s="1216"/>
      <c r="F57" s="127">
        <v>11851</v>
      </c>
      <c r="G57" s="127">
        <v>13300</v>
      </c>
      <c r="H57" s="128">
        <v>13883</v>
      </c>
    </row>
    <row r="58" spans="2:8" ht="45.75" customHeight="1" x14ac:dyDescent="0.2">
      <c r="B58" s="129"/>
      <c r="C58" s="1203" t="s">
        <v>576</v>
      </c>
      <c r="D58" s="1204"/>
      <c r="E58" s="1205"/>
      <c r="F58" s="130">
        <v>3474</v>
      </c>
      <c r="G58" s="130">
        <v>4269</v>
      </c>
      <c r="H58" s="131">
        <v>4779</v>
      </c>
    </row>
    <row r="59" spans="2:8" ht="45.75" customHeight="1" x14ac:dyDescent="0.2">
      <c r="B59" s="129"/>
      <c r="C59" s="1203" t="s">
        <v>577</v>
      </c>
      <c r="D59" s="1204"/>
      <c r="E59" s="1205"/>
      <c r="F59" s="130">
        <v>3572</v>
      </c>
      <c r="G59" s="130">
        <v>3839</v>
      </c>
      <c r="H59" s="131">
        <v>4006</v>
      </c>
    </row>
    <row r="60" spans="2:8" ht="45.75" customHeight="1" x14ac:dyDescent="0.2">
      <c r="B60" s="129"/>
      <c r="C60" s="1203" t="s">
        <v>578</v>
      </c>
      <c r="D60" s="1204"/>
      <c r="E60" s="1205"/>
      <c r="F60" s="130">
        <v>2898</v>
      </c>
      <c r="G60" s="130">
        <v>3181</v>
      </c>
      <c r="H60" s="131">
        <v>3096</v>
      </c>
    </row>
    <row r="61" spans="2:8" ht="45.75" customHeight="1" x14ac:dyDescent="0.2">
      <c r="B61" s="129"/>
      <c r="C61" s="1203" t="s">
        <v>579</v>
      </c>
      <c r="D61" s="1204"/>
      <c r="E61" s="1205"/>
      <c r="F61" s="130">
        <v>738</v>
      </c>
      <c r="G61" s="130">
        <v>744</v>
      </c>
      <c r="H61" s="131">
        <v>760</v>
      </c>
    </row>
    <row r="62" spans="2:8" ht="45.75" customHeight="1" thickBot="1" x14ac:dyDescent="0.25">
      <c r="B62" s="132"/>
      <c r="C62" s="1206" t="s">
        <v>580</v>
      </c>
      <c r="D62" s="1207"/>
      <c r="E62" s="1208"/>
      <c r="F62" s="133">
        <v>438</v>
      </c>
      <c r="G62" s="133">
        <v>435</v>
      </c>
      <c r="H62" s="134">
        <v>434</v>
      </c>
    </row>
    <row r="63" spans="2:8" ht="52.5" customHeight="1" thickBot="1" x14ac:dyDescent="0.25">
      <c r="B63" s="135"/>
      <c r="C63" s="1209" t="s">
        <v>53</v>
      </c>
      <c r="D63" s="1209"/>
      <c r="E63" s="1210"/>
      <c r="F63" s="136">
        <v>15909</v>
      </c>
      <c r="G63" s="136">
        <v>17662</v>
      </c>
      <c r="H63" s="137">
        <v>18767</v>
      </c>
    </row>
    <row r="64" spans="2:8" ht="13.2" x14ac:dyDescent="0.2"/>
  </sheetData>
  <sheetProtection algorithmName="SHA-512" hashValue="/rsxVfsPGo9W7Uy6yqvwOaLwx8A+qy0JxVQyhsMVYaJbATUWceKdQs6Qmib9Su+D13NA032FhQivikir5g5ltA==" saltValue="iAn7baB9o4CxLDbrjirBU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549</v>
      </c>
      <c r="G2" s="151"/>
      <c r="H2" s="152"/>
    </row>
    <row r="3" spans="1:8" x14ac:dyDescent="0.2">
      <c r="A3" s="148" t="s">
        <v>542</v>
      </c>
      <c r="B3" s="153"/>
      <c r="C3" s="154"/>
      <c r="D3" s="155">
        <v>295493</v>
      </c>
      <c r="E3" s="156"/>
      <c r="F3" s="157">
        <v>167497</v>
      </c>
      <c r="G3" s="158"/>
      <c r="H3" s="159"/>
    </row>
    <row r="4" spans="1:8" x14ac:dyDescent="0.2">
      <c r="A4" s="160"/>
      <c r="B4" s="161"/>
      <c r="C4" s="162"/>
      <c r="D4" s="163">
        <v>287324</v>
      </c>
      <c r="E4" s="164"/>
      <c r="F4" s="165">
        <v>82571</v>
      </c>
      <c r="G4" s="166"/>
      <c r="H4" s="167"/>
    </row>
    <row r="5" spans="1:8" x14ac:dyDescent="0.2">
      <c r="A5" s="148" t="s">
        <v>544</v>
      </c>
      <c r="B5" s="153"/>
      <c r="C5" s="154"/>
      <c r="D5" s="155">
        <v>200745</v>
      </c>
      <c r="E5" s="156"/>
      <c r="F5" s="157">
        <v>190274</v>
      </c>
      <c r="G5" s="158"/>
      <c r="H5" s="159"/>
    </row>
    <row r="6" spans="1:8" x14ac:dyDescent="0.2">
      <c r="A6" s="160"/>
      <c r="B6" s="161"/>
      <c r="C6" s="162"/>
      <c r="D6" s="163">
        <v>191416</v>
      </c>
      <c r="E6" s="164"/>
      <c r="F6" s="165">
        <v>88584</v>
      </c>
      <c r="G6" s="166"/>
      <c r="H6" s="167"/>
    </row>
    <row r="7" spans="1:8" x14ac:dyDescent="0.2">
      <c r="A7" s="148" t="s">
        <v>545</v>
      </c>
      <c r="B7" s="153"/>
      <c r="C7" s="154"/>
      <c r="D7" s="155">
        <v>100803</v>
      </c>
      <c r="E7" s="156"/>
      <c r="F7" s="157">
        <v>200194</v>
      </c>
      <c r="G7" s="158"/>
      <c r="H7" s="159"/>
    </row>
    <row r="8" spans="1:8" x14ac:dyDescent="0.2">
      <c r="A8" s="160"/>
      <c r="B8" s="161"/>
      <c r="C8" s="162"/>
      <c r="D8" s="163">
        <v>95549</v>
      </c>
      <c r="E8" s="164"/>
      <c r="F8" s="165">
        <v>106422</v>
      </c>
      <c r="G8" s="166"/>
      <c r="H8" s="167"/>
    </row>
    <row r="9" spans="1:8" x14ac:dyDescent="0.2">
      <c r="A9" s="148" t="s">
        <v>546</v>
      </c>
      <c r="B9" s="153"/>
      <c r="C9" s="154"/>
      <c r="D9" s="155">
        <v>146514</v>
      </c>
      <c r="E9" s="156"/>
      <c r="F9" s="157">
        <v>196914</v>
      </c>
      <c r="G9" s="158"/>
      <c r="H9" s="159"/>
    </row>
    <row r="10" spans="1:8" x14ac:dyDescent="0.2">
      <c r="A10" s="160"/>
      <c r="B10" s="161"/>
      <c r="C10" s="162"/>
      <c r="D10" s="163">
        <v>112038</v>
      </c>
      <c r="E10" s="164"/>
      <c r="F10" s="165">
        <v>98966</v>
      </c>
      <c r="G10" s="166"/>
      <c r="H10" s="167"/>
    </row>
    <row r="11" spans="1:8" x14ac:dyDescent="0.2">
      <c r="A11" s="148" t="s">
        <v>547</v>
      </c>
      <c r="B11" s="153"/>
      <c r="C11" s="154"/>
      <c r="D11" s="155">
        <v>170770</v>
      </c>
      <c r="E11" s="156"/>
      <c r="F11" s="157">
        <v>204757</v>
      </c>
      <c r="G11" s="158"/>
      <c r="H11" s="159"/>
    </row>
    <row r="12" spans="1:8" x14ac:dyDescent="0.2">
      <c r="A12" s="160"/>
      <c r="B12" s="161"/>
      <c r="C12" s="168"/>
      <c r="D12" s="163">
        <v>154812</v>
      </c>
      <c r="E12" s="164"/>
      <c r="F12" s="165">
        <v>106071</v>
      </c>
      <c r="G12" s="166"/>
      <c r="H12" s="167"/>
    </row>
    <row r="13" spans="1:8" x14ac:dyDescent="0.2">
      <c r="A13" s="148"/>
      <c r="B13" s="153"/>
      <c r="C13" s="169"/>
      <c r="D13" s="170">
        <v>182865</v>
      </c>
      <c r="E13" s="171"/>
      <c r="F13" s="172">
        <v>191927</v>
      </c>
      <c r="G13" s="173"/>
      <c r="H13" s="159"/>
    </row>
    <row r="14" spans="1:8" x14ac:dyDescent="0.2">
      <c r="A14" s="160"/>
      <c r="B14" s="161"/>
      <c r="C14" s="162"/>
      <c r="D14" s="163">
        <v>168228</v>
      </c>
      <c r="E14" s="164"/>
      <c r="F14" s="165">
        <v>96523</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6.82</v>
      </c>
      <c r="C19" s="174">
        <f>ROUND(VALUE(SUBSTITUTE(実質収支比率等に係る経年分析!G$48,"▲","-")),2)</f>
        <v>5.6</v>
      </c>
      <c r="D19" s="174">
        <f>ROUND(VALUE(SUBSTITUTE(実質収支比率等に係る経年分析!H$48,"▲","-")),2)</f>
        <v>4.8600000000000003</v>
      </c>
      <c r="E19" s="174">
        <f>ROUND(VALUE(SUBSTITUTE(実質収支比率等に係る経年分析!I$48,"▲","-")),2)</f>
        <v>11.43</v>
      </c>
      <c r="F19" s="174">
        <f>ROUND(VALUE(SUBSTITUTE(実質収支比率等に係る経年分析!J$48,"▲","-")),2)</f>
        <v>8.3699999999999992</v>
      </c>
    </row>
    <row r="20" spans="1:11" x14ac:dyDescent="0.2">
      <c r="A20" s="174" t="s">
        <v>57</v>
      </c>
      <c r="B20" s="174">
        <f>ROUND(VALUE(SUBSTITUTE(実質収支比率等に係る経年分析!F$47,"▲","-")),2)</f>
        <v>130.27000000000001</v>
      </c>
      <c r="C20" s="174">
        <f>ROUND(VALUE(SUBSTITUTE(実質収支比率等に係る経年分析!G$47,"▲","-")),2)</f>
        <v>100.01</v>
      </c>
      <c r="D20" s="174">
        <f>ROUND(VALUE(SUBSTITUTE(実質収支比率等に係る経年分析!H$47,"▲","-")),2)</f>
        <v>114</v>
      </c>
      <c r="E20" s="174">
        <f>ROUND(VALUE(SUBSTITUTE(実質収支比率等に係る経年分析!I$47,"▲","-")),2)</f>
        <v>129.24</v>
      </c>
      <c r="F20" s="174">
        <f>ROUND(VALUE(SUBSTITUTE(実質収支比率等に係る経年分析!J$47,"▲","-")),2)</f>
        <v>149.81</v>
      </c>
    </row>
    <row r="21" spans="1:11" x14ac:dyDescent="0.2">
      <c r="A21" s="174" t="s">
        <v>58</v>
      </c>
      <c r="B21" s="174">
        <f>IF(ISNUMBER(VALUE(SUBSTITUTE(実質収支比率等に係る経年分析!F$49,"▲","-"))),ROUND(VALUE(SUBSTITUTE(実質収支比率等に係る経年分析!F$49,"▲","-")),2),NA())</f>
        <v>3.9</v>
      </c>
      <c r="C21" s="174">
        <f>IF(ISNUMBER(VALUE(SUBSTITUTE(実質収支比率等に係る経年分析!G$49,"▲","-"))),ROUND(VALUE(SUBSTITUTE(実質収支比率等に係る経年分析!G$49,"▲","-")),2),NA())</f>
        <v>9.3800000000000008</v>
      </c>
      <c r="D21" s="174">
        <f>IF(ISNUMBER(VALUE(SUBSTITUTE(実質収支比率等に係る経年分析!H$49,"▲","-"))),ROUND(VALUE(SUBSTITUTE(実質収支比率等に係る経年分析!H$49,"▲","-")),2),NA())</f>
        <v>7.92</v>
      </c>
      <c r="E21" s="174">
        <f>IF(ISNUMBER(VALUE(SUBSTITUTE(実質収支比率等に係る経年分析!I$49,"▲","-"))),ROUND(VALUE(SUBSTITUTE(実質収支比率等に係る経年分析!I$49,"▲","-")),2),NA())</f>
        <v>15.34</v>
      </c>
      <c r="F21" s="174">
        <f>IF(ISNUMBER(VALUE(SUBSTITUTE(実質収支比率等に係る経年分析!J$49,"▲","-"))),ROUND(VALUE(SUBSTITUTE(実質収支比率等に係る経年分析!J$49,"▲","-")),2),NA())</f>
        <v>12.58</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0.02</v>
      </c>
    </row>
    <row r="32" spans="1:11" x14ac:dyDescent="0.2">
      <c r="A32" s="175" t="str">
        <f>IF(連結実質赤字比率に係る赤字・黒字の構成分析!C$38="",NA(),連結実質赤字比率に係る赤字・黒字の構成分析!C$38)</f>
        <v>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0.28999999999999998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0.53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0.78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0.61</v>
      </c>
    </row>
    <row r="33" spans="1:16" x14ac:dyDescent="0.2">
      <c r="A33" s="175" t="str">
        <f>IF(連結実質赤字比率に係る赤字・黒字の構成分析!C$37="",NA(),連結実質赤字比率に係る赤字・黒字の構成分析!C$37)</f>
        <v>下水道事業特別会計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1.41</v>
      </c>
    </row>
    <row r="34" spans="1:16" x14ac:dyDescent="0.2">
      <c r="A34" s="175" t="str">
        <f>IF(連結実質赤字比率に係る赤字・黒字の構成分析!C$36="",NA(),連結実質赤字比率に係る赤字・黒字の構成分析!C$36)</f>
        <v>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8.99</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6.12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4.71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4.63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1.85</v>
      </c>
    </row>
    <row r="35" spans="1:16" x14ac:dyDescent="0.2">
      <c r="A35" s="175" t="str">
        <f>IF(連結実質赤字比率に係る赤字・黒字の構成分析!C$35="",NA(),連結実質赤字比率に係る赤字・黒字の構成分析!C$35)</f>
        <v>国民健康保険特別会計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1.06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1.63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1.1499999999999999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0.51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2.97</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6.82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4.8499999999999996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11.42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8.36</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205</v>
      </c>
      <c r="E42" s="176"/>
      <c r="F42" s="176"/>
      <c r="G42" s="176">
        <f>'実質公債費比率（分子）の構造'!L$52</f>
        <v>191</v>
      </c>
      <c r="H42" s="176"/>
      <c r="I42" s="176"/>
      <c r="J42" s="176">
        <f>'実質公債費比率（分子）の構造'!M$52</f>
        <v>179</v>
      </c>
      <c r="K42" s="176"/>
      <c r="L42" s="176"/>
      <c r="M42" s="176">
        <f>'実質公債費比率（分子）の構造'!N$52</f>
        <v>172</v>
      </c>
      <c r="N42" s="176"/>
      <c r="O42" s="176"/>
      <c r="P42" s="176">
        <f>'実質公債費比率（分子）の構造'!O$52</f>
        <v>168</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1</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2">
      <c r="A46" s="176" t="s">
        <v>69</v>
      </c>
      <c r="B46" s="176">
        <f>'実質公債費比率（分子）の構造'!K$48</f>
        <v>213</v>
      </c>
      <c r="C46" s="176"/>
      <c r="D46" s="176"/>
      <c r="E46" s="176">
        <f>'実質公債費比率（分子）の構造'!L$48</f>
        <v>220</v>
      </c>
      <c r="F46" s="176"/>
      <c r="G46" s="176"/>
      <c r="H46" s="176">
        <f>'実質公債費比率（分子）の構造'!M$48</f>
        <v>109</v>
      </c>
      <c r="I46" s="176"/>
      <c r="J46" s="176"/>
      <c r="K46" s="176">
        <f>'実質公債費比率（分子）の構造'!N$48</f>
        <v>193</v>
      </c>
      <c r="L46" s="176"/>
      <c r="M46" s="176"/>
      <c r="N46" s="176">
        <f>'実質公債費比率（分子）の構造'!O$48</f>
        <v>206</v>
      </c>
      <c r="O46" s="176"/>
      <c r="P46" s="176"/>
    </row>
    <row r="47" spans="1:16" x14ac:dyDescent="0.2">
      <c r="A47" s="176" t="s">
        <v>14</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6</v>
      </c>
      <c r="C49" s="176"/>
      <c r="D49" s="176"/>
      <c r="E49" s="176" t="str">
        <f>'実質公債費比率（分子）の構造'!L$45</f>
        <v>-</v>
      </c>
      <c r="F49" s="176"/>
      <c r="G49" s="176"/>
      <c r="H49" s="176" t="str">
        <f>'実質公債費比率（分子）の構造'!M$45</f>
        <v>-</v>
      </c>
      <c r="I49" s="176"/>
      <c r="J49" s="176"/>
      <c r="K49" s="176">
        <f>'実質公債費比率（分子）の構造'!N$45</f>
        <v>4</v>
      </c>
      <c r="L49" s="176"/>
      <c r="M49" s="176"/>
      <c r="N49" s="176">
        <f>'実質公債費比率（分子）の構造'!O$45</f>
        <v>4</v>
      </c>
      <c r="O49" s="176"/>
      <c r="P49" s="176"/>
    </row>
    <row r="50" spans="1:16" x14ac:dyDescent="0.2">
      <c r="A50" s="176" t="s">
        <v>72</v>
      </c>
      <c r="B50" s="176" t="e">
        <f>NA()</f>
        <v>#N/A</v>
      </c>
      <c r="C50" s="176">
        <f>IF(ISNUMBER('実質公債費比率（分子）の構造'!K$53),'実質公債費比率（分子）の構造'!K$53,NA())</f>
        <v>15</v>
      </c>
      <c r="D50" s="176" t="e">
        <f>NA()</f>
        <v>#N/A</v>
      </c>
      <c r="E50" s="176" t="e">
        <f>NA()</f>
        <v>#N/A</v>
      </c>
      <c r="F50" s="176">
        <f>IF(ISNUMBER('実質公債費比率（分子）の構造'!L$53),'実質公債費比率（分子）の構造'!L$53,NA())</f>
        <v>29</v>
      </c>
      <c r="G50" s="176" t="e">
        <f>NA()</f>
        <v>#N/A</v>
      </c>
      <c r="H50" s="176" t="e">
        <f>NA()</f>
        <v>#N/A</v>
      </c>
      <c r="I50" s="176">
        <f>IF(ISNUMBER('実質公債費比率（分子）の構造'!M$53),'実質公債費比率（分子）の構造'!M$53,NA())</f>
        <v>-70</v>
      </c>
      <c r="J50" s="176" t="e">
        <f>NA()</f>
        <v>#N/A</v>
      </c>
      <c r="K50" s="176" t="e">
        <f>NA()</f>
        <v>#N/A</v>
      </c>
      <c r="L50" s="176">
        <f>IF(ISNUMBER('実質公債費比率（分子）の構造'!N$53),'実質公債費比率（分子）の構造'!N$53,NA())</f>
        <v>25</v>
      </c>
      <c r="M50" s="176" t="e">
        <f>NA()</f>
        <v>#N/A</v>
      </c>
      <c r="N50" s="176" t="e">
        <f>NA()</f>
        <v>#N/A</v>
      </c>
      <c r="O50" s="176">
        <f>IF(ISNUMBER('実質公債費比率（分子）の構造'!O$53),'実質公債費比率（分子）の構造'!O$53,NA())</f>
        <v>42</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45</v>
      </c>
      <c r="B56" s="175"/>
      <c r="C56" s="175"/>
      <c r="D56" s="175">
        <f>'将来負担比率（分子）の構造'!I$52</f>
        <v>1828</v>
      </c>
      <c r="E56" s="175"/>
      <c r="F56" s="175"/>
      <c r="G56" s="175">
        <f>'将来負担比率（分子）の構造'!J$52</f>
        <v>1673</v>
      </c>
      <c r="H56" s="175"/>
      <c r="I56" s="175"/>
      <c r="J56" s="175">
        <f>'将来負担比率（分子）の構造'!K$52</f>
        <v>1517</v>
      </c>
      <c r="K56" s="175"/>
      <c r="L56" s="175"/>
      <c r="M56" s="175">
        <f>'将来負担比率（分子）の構造'!L$52</f>
        <v>1360</v>
      </c>
      <c r="N56" s="175"/>
      <c r="O56" s="175"/>
      <c r="P56" s="175">
        <f>'将来負担比率（分子）の構造'!M$52</f>
        <v>1206</v>
      </c>
    </row>
    <row r="57" spans="1:16" x14ac:dyDescent="0.2">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2">
      <c r="A58" s="175" t="s">
        <v>43</v>
      </c>
      <c r="B58" s="175"/>
      <c r="C58" s="175"/>
      <c r="D58" s="175">
        <f>'将来負担比率（分子）の構造'!I$50</f>
        <v>9575</v>
      </c>
      <c r="E58" s="175"/>
      <c r="F58" s="175"/>
      <c r="G58" s="175">
        <f>'将来負担比率（分子）の構造'!J$50</f>
        <v>11108</v>
      </c>
      <c r="H58" s="175"/>
      <c r="I58" s="175"/>
      <c r="J58" s="175">
        <f>'将来負担比率（分子）の構造'!K$50</f>
        <v>9311</v>
      </c>
      <c r="K58" s="175"/>
      <c r="L58" s="175"/>
      <c r="M58" s="175">
        <f>'将来負担比率（分子）の構造'!L$50</f>
        <v>10429</v>
      </c>
      <c r="N58" s="175"/>
      <c r="O58" s="175"/>
      <c r="P58" s="175">
        <f>'将来負担比率（分子）の構造'!M$50</f>
        <v>11494</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535</v>
      </c>
      <c r="C62" s="175"/>
      <c r="D62" s="175"/>
      <c r="E62" s="175">
        <f>'将来負担比率（分子）の構造'!J$45</f>
        <v>538</v>
      </c>
      <c r="F62" s="175"/>
      <c r="G62" s="175"/>
      <c r="H62" s="175">
        <f>'将来負担比率（分子）の構造'!K$45</f>
        <v>490</v>
      </c>
      <c r="I62" s="175"/>
      <c r="J62" s="175"/>
      <c r="K62" s="175">
        <f>'将来負担比率（分子）の構造'!L$45</f>
        <v>514</v>
      </c>
      <c r="L62" s="175"/>
      <c r="M62" s="175"/>
      <c r="N62" s="175">
        <f>'将来負担比率（分子）の構造'!M$45</f>
        <v>504</v>
      </c>
      <c r="O62" s="175"/>
      <c r="P62" s="175"/>
    </row>
    <row r="63" spans="1:16" x14ac:dyDescent="0.2">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2">
      <c r="A64" s="175" t="s">
        <v>35</v>
      </c>
      <c r="B64" s="175">
        <f>'将来負担比率（分子）の構造'!I$43</f>
        <v>2848</v>
      </c>
      <c r="C64" s="175"/>
      <c r="D64" s="175"/>
      <c r="E64" s="175">
        <f>'将来負担比率（分子）の構造'!J$43</f>
        <v>2610</v>
      </c>
      <c r="F64" s="175"/>
      <c r="G64" s="175"/>
      <c r="H64" s="175">
        <f>'将来負担比率（分子）の構造'!K$43</f>
        <v>2439</v>
      </c>
      <c r="I64" s="175"/>
      <c r="J64" s="175"/>
      <c r="K64" s="175">
        <f>'将来負担比率（分子）の構造'!L$43</f>
        <v>2110</v>
      </c>
      <c r="L64" s="175"/>
      <c r="M64" s="175"/>
      <c r="N64" s="175">
        <f>'将来負担比率（分子）の構造'!M$43</f>
        <v>1900</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t="str">
        <f>'将来負担比率（分子）の構造'!I$41</f>
        <v>-</v>
      </c>
      <c r="C66" s="175"/>
      <c r="D66" s="175"/>
      <c r="E66" s="175" t="str">
        <f>'将来負担比率（分子）の構造'!J$41</f>
        <v>-</v>
      </c>
      <c r="F66" s="175"/>
      <c r="G66" s="175"/>
      <c r="H66" s="175" t="str">
        <f>'将来負担比率（分子）の構造'!K$41</f>
        <v>-</v>
      </c>
      <c r="I66" s="175"/>
      <c r="J66" s="175"/>
      <c r="K66" s="175">
        <f>'将来負担比率（分子）の構造'!L$41</f>
        <v>8</v>
      </c>
      <c r="L66" s="175"/>
      <c r="M66" s="175"/>
      <c r="N66" s="175">
        <f>'将来負担比率（分子）の構造'!M$41</f>
        <v>4</v>
      </c>
      <c r="O66" s="175"/>
      <c r="P66" s="175"/>
    </row>
    <row r="67" spans="1:16" x14ac:dyDescent="0.2">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4050</v>
      </c>
      <c r="C72" s="179">
        <f>基金残高に係る経年分析!G55</f>
        <v>4355</v>
      </c>
      <c r="D72" s="179">
        <f>基金残高に係る経年分析!H55</f>
        <v>4877</v>
      </c>
    </row>
    <row r="73" spans="1:16" x14ac:dyDescent="0.2">
      <c r="A73" s="178" t="s">
        <v>79</v>
      </c>
      <c r="B73" s="179">
        <f>基金残高に係る経年分析!F56</f>
        <v>7</v>
      </c>
      <c r="C73" s="179">
        <f>基金残高に係る経年分析!G56</f>
        <v>7</v>
      </c>
      <c r="D73" s="179">
        <f>基金残高に係る経年分析!H56</f>
        <v>7</v>
      </c>
    </row>
    <row r="74" spans="1:16" x14ac:dyDescent="0.2">
      <c r="A74" s="178" t="s">
        <v>80</v>
      </c>
      <c r="B74" s="179">
        <f>基金残高に係る経年分析!F57</f>
        <v>11851</v>
      </c>
      <c r="C74" s="179">
        <f>基金残高に係る経年分析!G57</f>
        <v>13300</v>
      </c>
      <c r="D74" s="179">
        <f>基金残高に係る経年分析!H57</f>
        <v>13883</v>
      </c>
    </row>
  </sheetData>
  <sheetProtection algorithmName="SHA-512" hashValue="JP+1BiK2D4N3I42irRfzvGa+LidsZwU1Gj4ZdlVqPTYUFduETGFjj7opx2cT/ichmt3NOvpnPL+Y6R4d7brvUw==" saltValue="XjIFKtyaywYt23W4uHTBp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8" t="s">
        <v>216</v>
      </c>
      <c r="DI1" s="719"/>
      <c r="DJ1" s="719"/>
      <c r="DK1" s="719"/>
      <c r="DL1" s="719"/>
      <c r="DM1" s="719"/>
      <c r="DN1" s="720"/>
      <c r="DO1" s="214"/>
      <c r="DP1" s="718" t="s">
        <v>217</v>
      </c>
      <c r="DQ1" s="719"/>
      <c r="DR1" s="719"/>
      <c r="DS1" s="719"/>
      <c r="DT1" s="719"/>
      <c r="DU1" s="719"/>
      <c r="DV1" s="719"/>
      <c r="DW1" s="719"/>
      <c r="DX1" s="719"/>
      <c r="DY1" s="719"/>
      <c r="DZ1" s="719"/>
      <c r="EA1" s="719"/>
      <c r="EB1" s="719"/>
      <c r="EC1" s="720"/>
      <c r="ED1" s="213"/>
      <c r="EE1" s="213"/>
      <c r="EF1" s="213"/>
      <c r="EG1" s="213"/>
      <c r="EH1" s="213"/>
      <c r="EI1" s="213"/>
      <c r="EJ1" s="213"/>
      <c r="EK1" s="213"/>
      <c r="EL1" s="213"/>
      <c r="EM1" s="213"/>
    </row>
    <row r="2" spans="2:143" ht="22.5" customHeight="1" x14ac:dyDescent="0.2">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9" t="s">
        <v>219</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220</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221</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2">
      <c r="B4" s="679" t="s">
        <v>1</v>
      </c>
      <c r="C4" s="680"/>
      <c r="D4" s="680"/>
      <c r="E4" s="680"/>
      <c r="F4" s="680"/>
      <c r="G4" s="680"/>
      <c r="H4" s="680"/>
      <c r="I4" s="680"/>
      <c r="J4" s="680"/>
      <c r="K4" s="680"/>
      <c r="L4" s="680"/>
      <c r="M4" s="680"/>
      <c r="N4" s="680"/>
      <c r="O4" s="680"/>
      <c r="P4" s="680"/>
      <c r="Q4" s="681"/>
      <c r="R4" s="679" t="s">
        <v>222</v>
      </c>
      <c r="S4" s="680"/>
      <c r="T4" s="680"/>
      <c r="U4" s="680"/>
      <c r="V4" s="680"/>
      <c r="W4" s="680"/>
      <c r="X4" s="680"/>
      <c r="Y4" s="681"/>
      <c r="Z4" s="679" t="s">
        <v>223</v>
      </c>
      <c r="AA4" s="680"/>
      <c r="AB4" s="680"/>
      <c r="AC4" s="681"/>
      <c r="AD4" s="679" t="s">
        <v>224</v>
      </c>
      <c r="AE4" s="680"/>
      <c r="AF4" s="680"/>
      <c r="AG4" s="680"/>
      <c r="AH4" s="680"/>
      <c r="AI4" s="680"/>
      <c r="AJ4" s="680"/>
      <c r="AK4" s="681"/>
      <c r="AL4" s="679" t="s">
        <v>223</v>
      </c>
      <c r="AM4" s="680"/>
      <c r="AN4" s="680"/>
      <c r="AO4" s="681"/>
      <c r="AP4" s="715" t="s">
        <v>225</v>
      </c>
      <c r="AQ4" s="715"/>
      <c r="AR4" s="715"/>
      <c r="AS4" s="715"/>
      <c r="AT4" s="715"/>
      <c r="AU4" s="715"/>
      <c r="AV4" s="715"/>
      <c r="AW4" s="715"/>
      <c r="AX4" s="715"/>
      <c r="AY4" s="715"/>
      <c r="AZ4" s="715"/>
      <c r="BA4" s="715"/>
      <c r="BB4" s="715"/>
      <c r="BC4" s="715"/>
      <c r="BD4" s="715"/>
      <c r="BE4" s="715"/>
      <c r="BF4" s="715"/>
      <c r="BG4" s="715" t="s">
        <v>226</v>
      </c>
      <c r="BH4" s="715"/>
      <c r="BI4" s="715"/>
      <c r="BJ4" s="715"/>
      <c r="BK4" s="715"/>
      <c r="BL4" s="715"/>
      <c r="BM4" s="715"/>
      <c r="BN4" s="715"/>
      <c r="BO4" s="715" t="s">
        <v>223</v>
      </c>
      <c r="BP4" s="715"/>
      <c r="BQ4" s="715"/>
      <c r="BR4" s="715"/>
      <c r="BS4" s="715" t="s">
        <v>227</v>
      </c>
      <c r="BT4" s="715"/>
      <c r="BU4" s="715"/>
      <c r="BV4" s="715"/>
      <c r="BW4" s="715"/>
      <c r="BX4" s="715"/>
      <c r="BY4" s="715"/>
      <c r="BZ4" s="715"/>
      <c r="CA4" s="715"/>
      <c r="CB4" s="715"/>
      <c r="CD4" s="679" t="s">
        <v>228</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2">
      <c r="B5" s="676" t="s">
        <v>229</v>
      </c>
      <c r="C5" s="677"/>
      <c r="D5" s="677"/>
      <c r="E5" s="677"/>
      <c r="F5" s="677"/>
      <c r="G5" s="677"/>
      <c r="H5" s="677"/>
      <c r="I5" s="677"/>
      <c r="J5" s="677"/>
      <c r="K5" s="677"/>
      <c r="L5" s="677"/>
      <c r="M5" s="677"/>
      <c r="N5" s="677"/>
      <c r="O5" s="677"/>
      <c r="P5" s="677"/>
      <c r="Q5" s="678"/>
      <c r="R5" s="673">
        <v>3553595</v>
      </c>
      <c r="S5" s="674"/>
      <c r="T5" s="674"/>
      <c r="U5" s="674"/>
      <c r="V5" s="674"/>
      <c r="W5" s="674"/>
      <c r="X5" s="674"/>
      <c r="Y5" s="702"/>
      <c r="Z5" s="716">
        <v>36.299999999999997</v>
      </c>
      <c r="AA5" s="716"/>
      <c r="AB5" s="716"/>
      <c r="AC5" s="716"/>
      <c r="AD5" s="717">
        <v>3070486</v>
      </c>
      <c r="AE5" s="717"/>
      <c r="AF5" s="717"/>
      <c r="AG5" s="717"/>
      <c r="AH5" s="717"/>
      <c r="AI5" s="717"/>
      <c r="AJ5" s="717"/>
      <c r="AK5" s="717"/>
      <c r="AL5" s="703">
        <v>93.4</v>
      </c>
      <c r="AM5" s="686"/>
      <c r="AN5" s="686"/>
      <c r="AO5" s="704"/>
      <c r="AP5" s="676" t="s">
        <v>230</v>
      </c>
      <c r="AQ5" s="677"/>
      <c r="AR5" s="677"/>
      <c r="AS5" s="677"/>
      <c r="AT5" s="677"/>
      <c r="AU5" s="677"/>
      <c r="AV5" s="677"/>
      <c r="AW5" s="677"/>
      <c r="AX5" s="677"/>
      <c r="AY5" s="677"/>
      <c r="AZ5" s="677"/>
      <c r="BA5" s="677"/>
      <c r="BB5" s="677"/>
      <c r="BC5" s="677"/>
      <c r="BD5" s="677"/>
      <c r="BE5" s="677"/>
      <c r="BF5" s="678"/>
      <c r="BG5" s="621">
        <v>3066897</v>
      </c>
      <c r="BH5" s="622"/>
      <c r="BI5" s="622"/>
      <c r="BJ5" s="622"/>
      <c r="BK5" s="622"/>
      <c r="BL5" s="622"/>
      <c r="BM5" s="622"/>
      <c r="BN5" s="623"/>
      <c r="BO5" s="663">
        <v>86.3</v>
      </c>
      <c r="BP5" s="663"/>
      <c r="BQ5" s="663"/>
      <c r="BR5" s="663"/>
      <c r="BS5" s="664" t="s">
        <v>149</v>
      </c>
      <c r="BT5" s="664"/>
      <c r="BU5" s="664"/>
      <c r="BV5" s="664"/>
      <c r="BW5" s="664"/>
      <c r="BX5" s="664"/>
      <c r="BY5" s="664"/>
      <c r="BZ5" s="664"/>
      <c r="CA5" s="664"/>
      <c r="CB5" s="698"/>
      <c r="CD5" s="679" t="s">
        <v>225</v>
      </c>
      <c r="CE5" s="680"/>
      <c r="CF5" s="680"/>
      <c r="CG5" s="680"/>
      <c r="CH5" s="680"/>
      <c r="CI5" s="680"/>
      <c r="CJ5" s="680"/>
      <c r="CK5" s="680"/>
      <c r="CL5" s="680"/>
      <c r="CM5" s="680"/>
      <c r="CN5" s="680"/>
      <c r="CO5" s="680"/>
      <c r="CP5" s="680"/>
      <c r="CQ5" s="681"/>
      <c r="CR5" s="679" t="s">
        <v>231</v>
      </c>
      <c r="CS5" s="680"/>
      <c r="CT5" s="680"/>
      <c r="CU5" s="680"/>
      <c r="CV5" s="680"/>
      <c r="CW5" s="680"/>
      <c r="CX5" s="680"/>
      <c r="CY5" s="681"/>
      <c r="CZ5" s="679" t="s">
        <v>223</v>
      </c>
      <c r="DA5" s="680"/>
      <c r="DB5" s="680"/>
      <c r="DC5" s="681"/>
      <c r="DD5" s="679" t="s">
        <v>232</v>
      </c>
      <c r="DE5" s="680"/>
      <c r="DF5" s="680"/>
      <c r="DG5" s="680"/>
      <c r="DH5" s="680"/>
      <c r="DI5" s="680"/>
      <c r="DJ5" s="680"/>
      <c r="DK5" s="680"/>
      <c r="DL5" s="680"/>
      <c r="DM5" s="680"/>
      <c r="DN5" s="680"/>
      <c r="DO5" s="680"/>
      <c r="DP5" s="681"/>
      <c r="DQ5" s="679" t="s">
        <v>233</v>
      </c>
      <c r="DR5" s="680"/>
      <c r="DS5" s="680"/>
      <c r="DT5" s="680"/>
      <c r="DU5" s="680"/>
      <c r="DV5" s="680"/>
      <c r="DW5" s="680"/>
      <c r="DX5" s="680"/>
      <c r="DY5" s="680"/>
      <c r="DZ5" s="680"/>
      <c r="EA5" s="680"/>
      <c r="EB5" s="680"/>
      <c r="EC5" s="681"/>
    </row>
    <row r="6" spans="2:143" ht="11.25" customHeight="1" x14ac:dyDescent="0.2">
      <c r="B6" s="618" t="s">
        <v>234</v>
      </c>
      <c r="C6" s="619"/>
      <c r="D6" s="619"/>
      <c r="E6" s="619"/>
      <c r="F6" s="619"/>
      <c r="G6" s="619"/>
      <c r="H6" s="619"/>
      <c r="I6" s="619"/>
      <c r="J6" s="619"/>
      <c r="K6" s="619"/>
      <c r="L6" s="619"/>
      <c r="M6" s="619"/>
      <c r="N6" s="619"/>
      <c r="O6" s="619"/>
      <c r="P6" s="619"/>
      <c r="Q6" s="620"/>
      <c r="R6" s="621">
        <v>42684</v>
      </c>
      <c r="S6" s="622"/>
      <c r="T6" s="622"/>
      <c r="U6" s="622"/>
      <c r="V6" s="622"/>
      <c r="W6" s="622"/>
      <c r="X6" s="622"/>
      <c r="Y6" s="623"/>
      <c r="Z6" s="663">
        <v>0.4</v>
      </c>
      <c r="AA6" s="663"/>
      <c r="AB6" s="663"/>
      <c r="AC6" s="663"/>
      <c r="AD6" s="664">
        <v>42684</v>
      </c>
      <c r="AE6" s="664"/>
      <c r="AF6" s="664"/>
      <c r="AG6" s="664"/>
      <c r="AH6" s="664"/>
      <c r="AI6" s="664"/>
      <c r="AJ6" s="664"/>
      <c r="AK6" s="664"/>
      <c r="AL6" s="624">
        <v>1.3</v>
      </c>
      <c r="AM6" s="625"/>
      <c r="AN6" s="625"/>
      <c r="AO6" s="665"/>
      <c r="AP6" s="618" t="s">
        <v>235</v>
      </c>
      <c r="AQ6" s="619"/>
      <c r="AR6" s="619"/>
      <c r="AS6" s="619"/>
      <c r="AT6" s="619"/>
      <c r="AU6" s="619"/>
      <c r="AV6" s="619"/>
      <c r="AW6" s="619"/>
      <c r="AX6" s="619"/>
      <c r="AY6" s="619"/>
      <c r="AZ6" s="619"/>
      <c r="BA6" s="619"/>
      <c r="BB6" s="619"/>
      <c r="BC6" s="619"/>
      <c r="BD6" s="619"/>
      <c r="BE6" s="619"/>
      <c r="BF6" s="620"/>
      <c r="BG6" s="621">
        <v>3066897</v>
      </c>
      <c r="BH6" s="622"/>
      <c r="BI6" s="622"/>
      <c r="BJ6" s="622"/>
      <c r="BK6" s="622"/>
      <c r="BL6" s="622"/>
      <c r="BM6" s="622"/>
      <c r="BN6" s="623"/>
      <c r="BO6" s="663">
        <v>86.3</v>
      </c>
      <c r="BP6" s="663"/>
      <c r="BQ6" s="663"/>
      <c r="BR6" s="663"/>
      <c r="BS6" s="664" t="s">
        <v>149</v>
      </c>
      <c r="BT6" s="664"/>
      <c r="BU6" s="664"/>
      <c r="BV6" s="664"/>
      <c r="BW6" s="664"/>
      <c r="BX6" s="664"/>
      <c r="BY6" s="664"/>
      <c r="BZ6" s="664"/>
      <c r="CA6" s="664"/>
      <c r="CB6" s="698"/>
      <c r="CD6" s="676" t="s">
        <v>236</v>
      </c>
      <c r="CE6" s="677"/>
      <c r="CF6" s="677"/>
      <c r="CG6" s="677"/>
      <c r="CH6" s="677"/>
      <c r="CI6" s="677"/>
      <c r="CJ6" s="677"/>
      <c r="CK6" s="677"/>
      <c r="CL6" s="677"/>
      <c r="CM6" s="677"/>
      <c r="CN6" s="677"/>
      <c r="CO6" s="677"/>
      <c r="CP6" s="677"/>
      <c r="CQ6" s="678"/>
      <c r="CR6" s="621">
        <v>87333</v>
      </c>
      <c r="CS6" s="622"/>
      <c r="CT6" s="622"/>
      <c r="CU6" s="622"/>
      <c r="CV6" s="622"/>
      <c r="CW6" s="622"/>
      <c r="CX6" s="622"/>
      <c r="CY6" s="623"/>
      <c r="CZ6" s="703">
        <v>0.9</v>
      </c>
      <c r="DA6" s="686"/>
      <c r="DB6" s="686"/>
      <c r="DC6" s="705"/>
      <c r="DD6" s="627">
        <v>2069</v>
      </c>
      <c r="DE6" s="622"/>
      <c r="DF6" s="622"/>
      <c r="DG6" s="622"/>
      <c r="DH6" s="622"/>
      <c r="DI6" s="622"/>
      <c r="DJ6" s="622"/>
      <c r="DK6" s="622"/>
      <c r="DL6" s="622"/>
      <c r="DM6" s="622"/>
      <c r="DN6" s="622"/>
      <c r="DO6" s="622"/>
      <c r="DP6" s="623"/>
      <c r="DQ6" s="627">
        <v>87333</v>
      </c>
      <c r="DR6" s="622"/>
      <c r="DS6" s="622"/>
      <c r="DT6" s="622"/>
      <c r="DU6" s="622"/>
      <c r="DV6" s="622"/>
      <c r="DW6" s="622"/>
      <c r="DX6" s="622"/>
      <c r="DY6" s="622"/>
      <c r="DZ6" s="622"/>
      <c r="EA6" s="622"/>
      <c r="EB6" s="622"/>
      <c r="EC6" s="662"/>
    </row>
    <row r="7" spans="2:143" ht="11.25" customHeight="1" x14ac:dyDescent="0.2">
      <c r="B7" s="618" t="s">
        <v>237</v>
      </c>
      <c r="C7" s="619"/>
      <c r="D7" s="619"/>
      <c r="E7" s="619"/>
      <c r="F7" s="619"/>
      <c r="G7" s="619"/>
      <c r="H7" s="619"/>
      <c r="I7" s="619"/>
      <c r="J7" s="619"/>
      <c r="K7" s="619"/>
      <c r="L7" s="619"/>
      <c r="M7" s="619"/>
      <c r="N7" s="619"/>
      <c r="O7" s="619"/>
      <c r="P7" s="619"/>
      <c r="Q7" s="620"/>
      <c r="R7" s="621">
        <v>223</v>
      </c>
      <c r="S7" s="622"/>
      <c r="T7" s="622"/>
      <c r="U7" s="622"/>
      <c r="V7" s="622"/>
      <c r="W7" s="622"/>
      <c r="X7" s="622"/>
      <c r="Y7" s="623"/>
      <c r="Z7" s="663">
        <v>0</v>
      </c>
      <c r="AA7" s="663"/>
      <c r="AB7" s="663"/>
      <c r="AC7" s="663"/>
      <c r="AD7" s="664">
        <v>223</v>
      </c>
      <c r="AE7" s="664"/>
      <c r="AF7" s="664"/>
      <c r="AG7" s="664"/>
      <c r="AH7" s="664"/>
      <c r="AI7" s="664"/>
      <c r="AJ7" s="664"/>
      <c r="AK7" s="664"/>
      <c r="AL7" s="624">
        <v>0</v>
      </c>
      <c r="AM7" s="625"/>
      <c r="AN7" s="625"/>
      <c r="AO7" s="665"/>
      <c r="AP7" s="618" t="s">
        <v>238</v>
      </c>
      <c r="AQ7" s="619"/>
      <c r="AR7" s="619"/>
      <c r="AS7" s="619"/>
      <c r="AT7" s="619"/>
      <c r="AU7" s="619"/>
      <c r="AV7" s="619"/>
      <c r="AW7" s="619"/>
      <c r="AX7" s="619"/>
      <c r="AY7" s="619"/>
      <c r="AZ7" s="619"/>
      <c r="BA7" s="619"/>
      <c r="BB7" s="619"/>
      <c r="BC7" s="619"/>
      <c r="BD7" s="619"/>
      <c r="BE7" s="619"/>
      <c r="BF7" s="620"/>
      <c r="BG7" s="621">
        <v>294910</v>
      </c>
      <c r="BH7" s="622"/>
      <c r="BI7" s="622"/>
      <c r="BJ7" s="622"/>
      <c r="BK7" s="622"/>
      <c r="BL7" s="622"/>
      <c r="BM7" s="622"/>
      <c r="BN7" s="623"/>
      <c r="BO7" s="663">
        <v>8.3000000000000007</v>
      </c>
      <c r="BP7" s="663"/>
      <c r="BQ7" s="663"/>
      <c r="BR7" s="663"/>
      <c r="BS7" s="664" t="s">
        <v>239</v>
      </c>
      <c r="BT7" s="664"/>
      <c r="BU7" s="664"/>
      <c r="BV7" s="664"/>
      <c r="BW7" s="664"/>
      <c r="BX7" s="664"/>
      <c r="BY7" s="664"/>
      <c r="BZ7" s="664"/>
      <c r="CA7" s="664"/>
      <c r="CB7" s="698"/>
      <c r="CD7" s="618" t="s">
        <v>240</v>
      </c>
      <c r="CE7" s="619"/>
      <c r="CF7" s="619"/>
      <c r="CG7" s="619"/>
      <c r="CH7" s="619"/>
      <c r="CI7" s="619"/>
      <c r="CJ7" s="619"/>
      <c r="CK7" s="619"/>
      <c r="CL7" s="619"/>
      <c r="CM7" s="619"/>
      <c r="CN7" s="619"/>
      <c r="CO7" s="619"/>
      <c r="CP7" s="619"/>
      <c r="CQ7" s="620"/>
      <c r="CR7" s="621">
        <v>4373723</v>
      </c>
      <c r="CS7" s="622"/>
      <c r="CT7" s="622"/>
      <c r="CU7" s="622"/>
      <c r="CV7" s="622"/>
      <c r="CW7" s="622"/>
      <c r="CX7" s="622"/>
      <c r="CY7" s="623"/>
      <c r="CZ7" s="663">
        <v>46.9</v>
      </c>
      <c r="DA7" s="663"/>
      <c r="DB7" s="663"/>
      <c r="DC7" s="663"/>
      <c r="DD7" s="627">
        <v>114889</v>
      </c>
      <c r="DE7" s="622"/>
      <c r="DF7" s="622"/>
      <c r="DG7" s="622"/>
      <c r="DH7" s="622"/>
      <c r="DI7" s="622"/>
      <c r="DJ7" s="622"/>
      <c r="DK7" s="622"/>
      <c r="DL7" s="622"/>
      <c r="DM7" s="622"/>
      <c r="DN7" s="622"/>
      <c r="DO7" s="622"/>
      <c r="DP7" s="623"/>
      <c r="DQ7" s="627">
        <v>2166121</v>
      </c>
      <c r="DR7" s="622"/>
      <c r="DS7" s="622"/>
      <c r="DT7" s="622"/>
      <c r="DU7" s="622"/>
      <c r="DV7" s="622"/>
      <c r="DW7" s="622"/>
      <c r="DX7" s="622"/>
      <c r="DY7" s="622"/>
      <c r="DZ7" s="622"/>
      <c r="EA7" s="622"/>
      <c r="EB7" s="622"/>
      <c r="EC7" s="662"/>
    </row>
    <row r="8" spans="2:143" ht="11.25" customHeight="1" x14ac:dyDescent="0.2">
      <c r="B8" s="618" t="s">
        <v>241</v>
      </c>
      <c r="C8" s="619"/>
      <c r="D8" s="619"/>
      <c r="E8" s="619"/>
      <c r="F8" s="619"/>
      <c r="G8" s="619"/>
      <c r="H8" s="619"/>
      <c r="I8" s="619"/>
      <c r="J8" s="619"/>
      <c r="K8" s="619"/>
      <c r="L8" s="619"/>
      <c r="M8" s="619"/>
      <c r="N8" s="619"/>
      <c r="O8" s="619"/>
      <c r="P8" s="619"/>
      <c r="Q8" s="620"/>
      <c r="R8" s="621">
        <v>1797</v>
      </c>
      <c r="S8" s="622"/>
      <c r="T8" s="622"/>
      <c r="U8" s="622"/>
      <c r="V8" s="622"/>
      <c r="W8" s="622"/>
      <c r="X8" s="622"/>
      <c r="Y8" s="623"/>
      <c r="Z8" s="663">
        <v>0</v>
      </c>
      <c r="AA8" s="663"/>
      <c r="AB8" s="663"/>
      <c r="AC8" s="663"/>
      <c r="AD8" s="664">
        <v>1797</v>
      </c>
      <c r="AE8" s="664"/>
      <c r="AF8" s="664"/>
      <c r="AG8" s="664"/>
      <c r="AH8" s="664"/>
      <c r="AI8" s="664"/>
      <c r="AJ8" s="664"/>
      <c r="AK8" s="664"/>
      <c r="AL8" s="624">
        <v>0.1</v>
      </c>
      <c r="AM8" s="625"/>
      <c r="AN8" s="625"/>
      <c r="AO8" s="665"/>
      <c r="AP8" s="618" t="s">
        <v>242</v>
      </c>
      <c r="AQ8" s="619"/>
      <c r="AR8" s="619"/>
      <c r="AS8" s="619"/>
      <c r="AT8" s="619"/>
      <c r="AU8" s="619"/>
      <c r="AV8" s="619"/>
      <c r="AW8" s="619"/>
      <c r="AX8" s="619"/>
      <c r="AY8" s="619"/>
      <c r="AZ8" s="619"/>
      <c r="BA8" s="619"/>
      <c r="BB8" s="619"/>
      <c r="BC8" s="619"/>
      <c r="BD8" s="619"/>
      <c r="BE8" s="619"/>
      <c r="BF8" s="620"/>
      <c r="BG8" s="621">
        <v>9300</v>
      </c>
      <c r="BH8" s="622"/>
      <c r="BI8" s="622"/>
      <c r="BJ8" s="622"/>
      <c r="BK8" s="622"/>
      <c r="BL8" s="622"/>
      <c r="BM8" s="622"/>
      <c r="BN8" s="623"/>
      <c r="BO8" s="663">
        <v>0.3</v>
      </c>
      <c r="BP8" s="663"/>
      <c r="BQ8" s="663"/>
      <c r="BR8" s="663"/>
      <c r="BS8" s="664" t="s">
        <v>239</v>
      </c>
      <c r="BT8" s="664"/>
      <c r="BU8" s="664"/>
      <c r="BV8" s="664"/>
      <c r="BW8" s="664"/>
      <c r="BX8" s="664"/>
      <c r="BY8" s="664"/>
      <c r="BZ8" s="664"/>
      <c r="CA8" s="664"/>
      <c r="CB8" s="698"/>
      <c r="CD8" s="618" t="s">
        <v>243</v>
      </c>
      <c r="CE8" s="619"/>
      <c r="CF8" s="619"/>
      <c r="CG8" s="619"/>
      <c r="CH8" s="619"/>
      <c r="CI8" s="619"/>
      <c r="CJ8" s="619"/>
      <c r="CK8" s="619"/>
      <c r="CL8" s="619"/>
      <c r="CM8" s="619"/>
      <c r="CN8" s="619"/>
      <c r="CO8" s="619"/>
      <c r="CP8" s="619"/>
      <c r="CQ8" s="620"/>
      <c r="CR8" s="621">
        <v>1276794</v>
      </c>
      <c r="CS8" s="622"/>
      <c r="CT8" s="622"/>
      <c r="CU8" s="622"/>
      <c r="CV8" s="622"/>
      <c r="CW8" s="622"/>
      <c r="CX8" s="622"/>
      <c r="CY8" s="623"/>
      <c r="CZ8" s="663">
        <v>13.7</v>
      </c>
      <c r="DA8" s="663"/>
      <c r="DB8" s="663"/>
      <c r="DC8" s="663"/>
      <c r="DD8" s="627">
        <v>90848</v>
      </c>
      <c r="DE8" s="622"/>
      <c r="DF8" s="622"/>
      <c r="DG8" s="622"/>
      <c r="DH8" s="622"/>
      <c r="DI8" s="622"/>
      <c r="DJ8" s="622"/>
      <c r="DK8" s="622"/>
      <c r="DL8" s="622"/>
      <c r="DM8" s="622"/>
      <c r="DN8" s="622"/>
      <c r="DO8" s="622"/>
      <c r="DP8" s="623"/>
      <c r="DQ8" s="627">
        <v>912000</v>
      </c>
      <c r="DR8" s="622"/>
      <c r="DS8" s="622"/>
      <c r="DT8" s="622"/>
      <c r="DU8" s="622"/>
      <c r="DV8" s="622"/>
      <c r="DW8" s="622"/>
      <c r="DX8" s="622"/>
      <c r="DY8" s="622"/>
      <c r="DZ8" s="622"/>
      <c r="EA8" s="622"/>
      <c r="EB8" s="622"/>
      <c r="EC8" s="662"/>
    </row>
    <row r="9" spans="2:143" ht="11.25" customHeight="1" x14ac:dyDescent="0.2">
      <c r="B9" s="618" t="s">
        <v>244</v>
      </c>
      <c r="C9" s="619"/>
      <c r="D9" s="619"/>
      <c r="E9" s="619"/>
      <c r="F9" s="619"/>
      <c r="G9" s="619"/>
      <c r="H9" s="619"/>
      <c r="I9" s="619"/>
      <c r="J9" s="619"/>
      <c r="K9" s="619"/>
      <c r="L9" s="619"/>
      <c r="M9" s="619"/>
      <c r="N9" s="619"/>
      <c r="O9" s="619"/>
      <c r="P9" s="619"/>
      <c r="Q9" s="620"/>
      <c r="R9" s="621">
        <v>1540</v>
      </c>
      <c r="S9" s="622"/>
      <c r="T9" s="622"/>
      <c r="U9" s="622"/>
      <c r="V9" s="622"/>
      <c r="W9" s="622"/>
      <c r="X9" s="622"/>
      <c r="Y9" s="623"/>
      <c r="Z9" s="663">
        <v>0</v>
      </c>
      <c r="AA9" s="663"/>
      <c r="AB9" s="663"/>
      <c r="AC9" s="663"/>
      <c r="AD9" s="664">
        <v>1540</v>
      </c>
      <c r="AE9" s="664"/>
      <c r="AF9" s="664"/>
      <c r="AG9" s="664"/>
      <c r="AH9" s="664"/>
      <c r="AI9" s="664"/>
      <c r="AJ9" s="664"/>
      <c r="AK9" s="664"/>
      <c r="AL9" s="624">
        <v>0</v>
      </c>
      <c r="AM9" s="625"/>
      <c r="AN9" s="625"/>
      <c r="AO9" s="665"/>
      <c r="AP9" s="618" t="s">
        <v>245</v>
      </c>
      <c r="AQ9" s="619"/>
      <c r="AR9" s="619"/>
      <c r="AS9" s="619"/>
      <c r="AT9" s="619"/>
      <c r="AU9" s="619"/>
      <c r="AV9" s="619"/>
      <c r="AW9" s="619"/>
      <c r="AX9" s="619"/>
      <c r="AY9" s="619"/>
      <c r="AZ9" s="619"/>
      <c r="BA9" s="619"/>
      <c r="BB9" s="619"/>
      <c r="BC9" s="619"/>
      <c r="BD9" s="619"/>
      <c r="BE9" s="619"/>
      <c r="BF9" s="620"/>
      <c r="BG9" s="621">
        <v>207010</v>
      </c>
      <c r="BH9" s="622"/>
      <c r="BI9" s="622"/>
      <c r="BJ9" s="622"/>
      <c r="BK9" s="622"/>
      <c r="BL9" s="622"/>
      <c r="BM9" s="622"/>
      <c r="BN9" s="623"/>
      <c r="BO9" s="663">
        <v>5.8</v>
      </c>
      <c r="BP9" s="663"/>
      <c r="BQ9" s="663"/>
      <c r="BR9" s="663"/>
      <c r="BS9" s="664" t="s">
        <v>149</v>
      </c>
      <c r="BT9" s="664"/>
      <c r="BU9" s="664"/>
      <c r="BV9" s="664"/>
      <c r="BW9" s="664"/>
      <c r="BX9" s="664"/>
      <c r="BY9" s="664"/>
      <c r="BZ9" s="664"/>
      <c r="CA9" s="664"/>
      <c r="CB9" s="698"/>
      <c r="CD9" s="618" t="s">
        <v>246</v>
      </c>
      <c r="CE9" s="619"/>
      <c r="CF9" s="619"/>
      <c r="CG9" s="619"/>
      <c r="CH9" s="619"/>
      <c r="CI9" s="619"/>
      <c r="CJ9" s="619"/>
      <c r="CK9" s="619"/>
      <c r="CL9" s="619"/>
      <c r="CM9" s="619"/>
      <c r="CN9" s="619"/>
      <c r="CO9" s="619"/>
      <c r="CP9" s="619"/>
      <c r="CQ9" s="620"/>
      <c r="CR9" s="621">
        <v>754199</v>
      </c>
      <c r="CS9" s="622"/>
      <c r="CT9" s="622"/>
      <c r="CU9" s="622"/>
      <c r="CV9" s="622"/>
      <c r="CW9" s="622"/>
      <c r="CX9" s="622"/>
      <c r="CY9" s="623"/>
      <c r="CZ9" s="663">
        <v>8.1</v>
      </c>
      <c r="DA9" s="663"/>
      <c r="DB9" s="663"/>
      <c r="DC9" s="663"/>
      <c r="DD9" s="627">
        <v>3977</v>
      </c>
      <c r="DE9" s="622"/>
      <c r="DF9" s="622"/>
      <c r="DG9" s="622"/>
      <c r="DH9" s="622"/>
      <c r="DI9" s="622"/>
      <c r="DJ9" s="622"/>
      <c r="DK9" s="622"/>
      <c r="DL9" s="622"/>
      <c r="DM9" s="622"/>
      <c r="DN9" s="622"/>
      <c r="DO9" s="622"/>
      <c r="DP9" s="623"/>
      <c r="DQ9" s="627">
        <v>631048</v>
      </c>
      <c r="DR9" s="622"/>
      <c r="DS9" s="622"/>
      <c r="DT9" s="622"/>
      <c r="DU9" s="622"/>
      <c r="DV9" s="622"/>
      <c r="DW9" s="622"/>
      <c r="DX9" s="622"/>
      <c r="DY9" s="622"/>
      <c r="DZ9" s="622"/>
      <c r="EA9" s="622"/>
      <c r="EB9" s="622"/>
      <c r="EC9" s="662"/>
    </row>
    <row r="10" spans="2:143" ht="11.25" customHeight="1" x14ac:dyDescent="0.2">
      <c r="B10" s="618" t="s">
        <v>247</v>
      </c>
      <c r="C10" s="619"/>
      <c r="D10" s="619"/>
      <c r="E10" s="619"/>
      <c r="F10" s="619"/>
      <c r="G10" s="619"/>
      <c r="H10" s="619"/>
      <c r="I10" s="619"/>
      <c r="J10" s="619"/>
      <c r="K10" s="619"/>
      <c r="L10" s="619"/>
      <c r="M10" s="619"/>
      <c r="N10" s="619"/>
      <c r="O10" s="619"/>
      <c r="P10" s="619"/>
      <c r="Q10" s="620"/>
      <c r="R10" s="621" t="s">
        <v>239</v>
      </c>
      <c r="S10" s="622"/>
      <c r="T10" s="622"/>
      <c r="U10" s="622"/>
      <c r="V10" s="622"/>
      <c r="W10" s="622"/>
      <c r="X10" s="622"/>
      <c r="Y10" s="623"/>
      <c r="Z10" s="663" t="s">
        <v>149</v>
      </c>
      <c r="AA10" s="663"/>
      <c r="AB10" s="663"/>
      <c r="AC10" s="663"/>
      <c r="AD10" s="664" t="s">
        <v>239</v>
      </c>
      <c r="AE10" s="664"/>
      <c r="AF10" s="664"/>
      <c r="AG10" s="664"/>
      <c r="AH10" s="664"/>
      <c r="AI10" s="664"/>
      <c r="AJ10" s="664"/>
      <c r="AK10" s="664"/>
      <c r="AL10" s="624" t="s">
        <v>239</v>
      </c>
      <c r="AM10" s="625"/>
      <c r="AN10" s="625"/>
      <c r="AO10" s="665"/>
      <c r="AP10" s="618" t="s">
        <v>248</v>
      </c>
      <c r="AQ10" s="619"/>
      <c r="AR10" s="619"/>
      <c r="AS10" s="619"/>
      <c r="AT10" s="619"/>
      <c r="AU10" s="619"/>
      <c r="AV10" s="619"/>
      <c r="AW10" s="619"/>
      <c r="AX10" s="619"/>
      <c r="AY10" s="619"/>
      <c r="AZ10" s="619"/>
      <c r="BA10" s="619"/>
      <c r="BB10" s="619"/>
      <c r="BC10" s="619"/>
      <c r="BD10" s="619"/>
      <c r="BE10" s="619"/>
      <c r="BF10" s="620"/>
      <c r="BG10" s="621">
        <v>29834</v>
      </c>
      <c r="BH10" s="622"/>
      <c r="BI10" s="622"/>
      <c r="BJ10" s="622"/>
      <c r="BK10" s="622"/>
      <c r="BL10" s="622"/>
      <c r="BM10" s="622"/>
      <c r="BN10" s="623"/>
      <c r="BO10" s="663">
        <v>0.8</v>
      </c>
      <c r="BP10" s="663"/>
      <c r="BQ10" s="663"/>
      <c r="BR10" s="663"/>
      <c r="BS10" s="664" t="s">
        <v>239</v>
      </c>
      <c r="BT10" s="664"/>
      <c r="BU10" s="664"/>
      <c r="BV10" s="664"/>
      <c r="BW10" s="664"/>
      <c r="BX10" s="664"/>
      <c r="BY10" s="664"/>
      <c r="BZ10" s="664"/>
      <c r="CA10" s="664"/>
      <c r="CB10" s="698"/>
      <c r="CD10" s="618" t="s">
        <v>249</v>
      </c>
      <c r="CE10" s="619"/>
      <c r="CF10" s="619"/>
      <c r="CG10" s="619"/>
      <c r="CH10" s="619"/>
      <c r="CI10" s="619"/>
      <c r="CJ10" s="619"/>
      <c r="CK10" s="619"/>
      <c r="CL10" s="619"/>
      <c r="CM10" s="619"/>
      <c r="CN10" s="619"/>
      <c r="CO10" s="619"/>
      <c r="CP10" s="619"/>
      <c r="CQ10" s="620"/>
      <c r="CR10" s="621">
        <v>30</v>
      </c>
      <c r="CS10" s="622"/>
      <c r="CT10" s="622"/>
      <c r="CU10" s="622"/>
      <c r="CV10" s="622"/>
      <c r="CW10" s="622"/>
      <c r="CX10" s="622"/>
      <c r="CY10" s="623"/>
      <c r="CZ10" s="663">
        <v>0</v>
      </c>
      <c r="DA10" s="663"/>
      <c r="DB10" s="663"/>
      <c r="DC10" s="663"/>
      <c r="DD10" s="627" t="s">
        <v>239</v>
      </c>
      <c r="DE10" s="622"/>
      <c r="DF10" s="622"/>
      <c r="DG10" s="622"/>
      <c r="DH10" s="622"/>
      <c r="DI10" s="622"/>
      <c r="DJ10" s="622"/>
      <c r="DK10" s="622"/>
      <c r="DL10" s="622"/>
      <c r="DM10" s="622"/>
      <c r="DN10" s="622"/>
      <c r="DO10" s="622"/>
      <c r="DP10" s="623"/>
      <c r="DQ10" s="627">
        <v>30</v>
      </c>
      <c r="DR10" s="622"/>
      <c r="DS10" s="622"/>
      <c r="DT10" s="622"/>
      <c r="DU10" s="622"/>
      <c r="DV10" s="622"/>
      <c r="DW10" s="622"/>
      <c r="DX10" s="622"/>
      <c r="DY10" s="622"/>
      <c r="DZ10" s="622"/>
      <c r="EA10" s="622"/>
      <c r="EB10" s="622"/>
      <c r="EC10" s="662"/>
    </row>
    <row r="11" spans="2:143" ht="11.25" customHeight="1" x14ac:dyDescent="0.2">
      <c r="B11" s="618" t="s">
        <v>250</v>
      </c>
      <c r="C11" s="619"/>
      <c r="D11" s="619"/>
      <c r="E11" s="619"/>
      <c r="F11" s="619"/>
      <c r="G11" s="619"/>
      <c r="H11" s="619"/>
      <c r="I11" s="619"/>
      <c r="J11" s="619"/>
      <c r="K11" s="619"/>
      <c r="L11" s="619"/>
      <c r="M11" s="619"/>
      <c r="N11" s="619"/>
      <c r="O11" s="619"/>
      <c r="P11" s="619"/>
      <c r="Q11" s="620"/>
      <c r="R11" s="621">
        <v>148950</v>
      </c>
      <c r="S11" s="622"/>
      <c r="T11" s="622"/>
      <c r="U11" s="622"/>
      <c r="V11" s="622"/>
      <c r="W11" s="622"/>
      <c r="X11" s="622"/>
      <c r="Y11" s="623"/>
      <c r="Z11" s="624">
        <v>1.5</v>
      </c>
      <c r="AA11" s="625"/>
      <c r="AB11" s="625"/>
      <c r="AC11" s="626"/>
      <c r="AD11" s="627">
        <v>148950</v>
      </c>
      <c r="AE11" s="622"/>
      <c r="AF11" s="622"/>
      <c r="AG11" s="622"/>
      <c r="AH11" s="622"/>
      <c r="AI11" s="622"/>
      <c r="AJ11" s="622"/>
      <c r="AK11" s="623"/>
      <c r="AL11" s="624">
        <v>4.5</v>
      </c>
      <c r="AM11" s="625"/>
      <c r="AN11" s="625"/>
      <c r="AO11" s="665"/>
      <c r="AP11" s="618" t="s">
        <v>251</v>
      </c>
      <c r="AQ11" s="619"/>
      <c r="AR11" s="619"/>
      <c r="AS11" s="619"/>
      <c r="AT11" s="619"/>
      <c r="AU11" s="619"/>
      <c r="AV11" s="619"/>
      <c r="AW11" s="619"/>
      <c r="AX11" s="619"/>
      <c r="AY11" s="619"/>
      <c r="AZ11" s="619"/>
      <c r="BA11" s="619"/>
      <c r="BB11" s="619"/>
      <c r="BC11" s="619"/>
      <c r="BD11" s="619"/>
      <c r="BE11" s="619"/>
      <c r="BF11" s="620"/>
      <c r="BG11" s="621">
        <v>48766</v>
      </c>
      <c r="BH11" s="622"/>
      <c r="BI11" s="622"/>
      <c r="BJ11" s="622"/>
      <c r="BK11" s="622"/>
      <c r="BL11" s="622"/>
      <c r="BM11" s="622"/>
      <c r="BN11" s="623"/>
      <c r="BO11" s="663">
        <v>1.4</v>
      </c>
      <c r="BP11" s="663"/>
      <c r="BQ11" s="663"/>
      <c r="BR11" s="663"/>
      <c r="BS11" s="664" t="s">
        <v>140</v>
      </c>
      <c r="BT11" s="664"/>
      <c r="BU11" s="664"/>
      <c r="BV11" s="664"/>
      <c r="BW11" s="664"/>
      <c r="BX11" s="664"/>
      <c r="BY11" s="664"/>
      <c r="BZ11" s="664"/>
      <c r="CA11" s="664"/>
      <c r="CB11" s="698"/>
      <c r="CD11" s="618" t="s">
        <v>252</v>
      </c>
      <c r="CE11" s="619"/>
      <c r="CF11" s="619"/>
      <c r="CG11" s="619"/>
      <c r="CH11" s="619"/>
      <c r="CI11" s="619"/>
      <c r="CJ11" s="619"/>
      <c r="CK11" s="619"/>
      <c r="CL11" s="619"/>
      <c r="CM11" s="619"/>
      <c r="CN11" s="619"/>
      <c r="CO11" s="619"/>
      <c r="CP11" s="619"/>
      <c r="CQ11" s="620"/>
      <c r="CR11" s="621">
        <v>530579</v>
      </c>
      <c r="CS11" s="622"/>
      <c r="CT11" s="622"/>
      <c r="CU11" s="622"/>
      <c r="CV11" s="622"/>
      <c r="CW11" s="622"/>
      <c r="CX11" s="622"/>
      <c r="CY11" s="623"/>
      <c r="CZ11" s="663">
        <v>5.7</v>
      </c>
      <c r="DA11" s="663"/>
      <c r="DB11" s="663"/>
      <c r="DC11" s="663"/>
      <c r="DD11" s="627">
        <v>35182</v>
      </c>
      <c r="DE11" s="622"/>
      <c r="DF11" s="622"/>
      <c r="DG11" s="622"/>
      <c r="DH11" s="622"/>
      <c r="DI11" s="622"/>
      <c r="DJ11" s="622"/>
      <c r="DK11" s="622"/>
      <c r="DL11" s="622"/>
      <c r="DM11" s="622"/>
      <c r="DN11" s="622"/>
      <c r="DO11" s="622"/>
      <c r="DP11" s="623"/>
      <c r="DQ11" s="627">
        <v>328016</v>
      </c>
      <c r="DR11" s="622"/>
      <c r="DS11" s="622"/>
      <c r="DT11" s="622"/>
      <c r="DU11" s="622"/>
      <c r="DV11" s="622"/>
      <c r="DW11" s="622"/>
      <c r="DX11" s="622"/>
      <c r="DY11" s="622"/>
      <c r="DZ11" s="622"/>
      <c r="EA11" s="622"/>
      <c r="EB11" s="622"/>
      <c r="EC11" s="662"/>
    </row>
    <row r="12" spans="2:143" ht="11.25" customHeight="1" x14ac:dyDescent="0.2">
      <c r="B12" s="618" t="s">
        <v>253</v>
      </c>
      <c r="C12" s="619"/>
      <c r="D12" s="619"/>
      <c r="E12" s="619"/>
      <c r="F12" s="619"/>
      <c r="G12" s="619"/>
      <c r="H12" s="619"/>
      <c r="I12" s="619"/>
      <c r="J12" s="619"/>
      <c r="K12" s="619"/>
      <c r="L12" s="619"/>
      <c r="M12" s="619"/>
      <c r="N12" s="619"/>
      <c r="O12" s="619"/>
      <c r="P12" s="619"/>
      <c r="Q12" s="620"/>
      <c r="R12" s="621" t="s">
        <v>239</v>
      </c>
      <c r="S12" s="622"/>
      <c r="T12" s="622"/>
      <c r="U12" s="622"/>
      <c r="V12" s="622"/>
      <c r="W12" s="622"/>
      <c r="X12" s="622"/>
      <c r="Y12" s="623"/>
      <c r="Z12" s="663" t="s">
        <v>149</v>
      </c>
      <c r="AA12" s="663"/>
      <c r="AB12" s="663"/>
      <c r="AC12" s="663"/>
      <c r="AD12" s="664" t="s">
        <v>239</v>
      </c>
      <c r="AE12" s="664"/>
      <c r="AF12" s="664"/>
      <c r="AG12" s="664"/>
      <c r="AH12" s="664"/>
      <c r="AI12" s="664"/>
      <c r="AJ12" s="664"/>
      <c r="AK12" s="664"/>
      <c r="AL12" s="624" t="s">
        <v>239</v>
      </c>
      <c r="AM12" s="625"/>
      <c r="AN12" s="625"/>
      <c r="AO12" s="665"/>
      <c r="AP12" s="618" t="s">
        <v>254</v>
      </c>
      <c r="AQ12" s="619"/>
      <c r="AR12" s="619"/>
      <c r="AS12" s="619"/>
      <c r="AT12" s="619"/>
      <c r="AU12" s="619"/>
      <c r="AV12" s="619"/>
      <c r="AW12" s="619"/>
      <c r="AX12" s="619"/>
      <c r="AY12" s="619"/>
      <c r="AZ12" s="619"/>
      <c r="BA12" s="619"/>
      <c r="BB12" s="619"/>
      <c r="BC12" s="619"/>
      <c r="BD12" s="619"/>
      <c r="BE12" s="619"/>
      <c r="BF12" s="620"/>
      <c r="BG12" s="621">
        <v>2699548</v>
      </c>
      <c r="BH12" s="622"/>
      <c r="BI12" s="622"/>
      <c r="BJ12" s="622"/>
      <c r="BK12" s="622"/>
      <c r="BL12" s="622"/>
      <c r="BM12" s="622"/>
      <c r="BN12" s="623"/>
      <c r="BO12" s="663">
        <v>76</v>
      </c>
      <c r="BP12" s="663"/>
      <c r="BQ12" s="663"/>
      <c r="BR12" s="663"/>
      <c r="BS12" s="664" t="s">
        <v>140</v>
      </c>
      <c r="BT12" s="664"/>
      <c r="BU12" s="664"/>
      <c r="BV12" s="664"/>
      <c r="BW12" s="664"/>
      <c r="BX12" s="664"/>
      <c r="BY12" s="664"/>
      <c r="BZ12" s="664"/>
      <c r="CA12" s="664"/>
      <c r="CB12" s="698"/>
      <c r="CD12" s="618" t="s">
        <v>255</v>
      </c>
      <c r="CE12" s="619"/>
      <c r="CF12" s="619"/>
      <c r="CG12" s="619"/>
      <c r="CH12" s="619"/>
      <c r="CI12" s="619"/>
      <c r="CJ12" s="619"/>
      <c r="CK12" s="619"/>
      <c r="CL12" s="619"/>
      <c r="CM12" s="619"/>
      <c r="CN12" s="619"/>
      <c r="CO12" s="619"/>
      <c r="CP12" s="619"/>
      <c r="CQ12" s="620"/>
      <c r="CR12" s="621">
        <v>219431</v>
      </c>
      <c r="CS12" s="622"/>
      <c r="CT12" s="622"/>
      <c r="CU12" s="622"/>
      <c r="CV12" s="622"/>
      <c r="CW12" s="622"/>
      <c r="CX12" s="622"/>
      <c r="CY12" s="623"/>
      <c r="CZ12" s="663">
        <v>2.4</v>
      </c>
      <c r="DA12" s="663"/>
      <c r="DB12" s="663"/>
      <c r="DC12" s="663"/>
      <c r="DD12" s="627">
        <v>10519</v>
      </c>
      <c r="DE12" s="622"/>
      <c r="DF12" s="622"/>
      <c r="DG12" s="622"/>
      <c r="DH12" s="622"/>
      <c r="DI12" s="622"/>
      <c r="DJ12" s="622"/>
      <c r="DK12" s="622"/>
      <c r="DL12" s="622"/>
      <c r="DM12" s="622"/>
      <c r="DN12" s="622"/>
      <c r="DO12" s="622"/>
      <c r="DP12" s="623"/>
      <c r="DQ12" s="627">
        <v>68501</v>
      </c>
      <c r="DR12" s="622"/>
      <c r="DS12" s="622"/>
      <c r="DT12" s="622"/>
      <c r="DU12" s="622"/>
      <c r="DV12" s="622"/>
      <c r="DW12" s="622"/>
      <c r="DX12" s="622"/>
      <c r="DY12" s="622"/>
      <c r="DZ12" s="622"/>
      <c r="EA12" s="622"/>
      <c r="EB12" s="622"/>
      <c r="EC12" s="662"/>
    </row>
    <row r="13" spans="2:143" ht="11.25" customHeight="1" x14ac:dyDescent="0.2">
      <c r="B13" s="618" t="s">
        <v>256</v>
      </c>
      <c r="C13" s="619"/>
      <c r="D13" s="619"/>
      <c r="E13" s="619"/>
      <c r="F13" s="619"/>
      <c r="G13" s="619"/>
      <c r="H13" s="619"/>
      <c r="I13" s="619"/>
      <c r="J13" s="619"/>
      <c r="K13" s="619"/>
      <c r="L13" s="619"/>
      <c r="M13" s="619"/>
      <c r="N13" s="619"/>
      <c r="O13" s="619"/>
      <c r="P13" s="619"/>
      <c r="Q13" s="620"/>
      <c r="R13" s="621" t="s">
        <v>239</v>
      </c>
      <c r="S13" s="622"/>
      <c r="T13" s="622"/>
      <c r="U13" s="622"/>
      <c r="V13" s="622"/>
      <c r="W13" s="622"/>
      <c r="X13" s="622"/>
      <c r="Y13" s="623"/>
      <c r="Z13" s="663" t="s">
        <v>239</v>
      </c>
      <c r="AA13" s="663"/>
      <c r="AB13" s="663"/>
      <c r="AC13" s="663"/>
      <c r="AD13" s="664" t="s">
        <v>149</v>
      </c>
      <c r="AE13" s="664"/>
      <c r="AF13" s="664"/>
      <c r="AG13" s="664"/>
      <c r="AH13" s="664"/>
      <c r="AI13" s="664"/>
      <c r="AJ13" s="664"/>
      <c r="AK13" s="664"/>
      <c r="AL13" s="624" t="s">
        <v>239</v>
      </c>
      <c r="AM13" s="625"/>
      <c r="AN13" s="625"/>
      <c r="AO13" s="665"/>
      <c r="AP13" s="618" t="s">
        <v>257</v>
      </c>
      <c r="AQ13" s="619"/>
      <c r="AR13" s="619"/>
      <c r="AS13" s="619"/>
      <c r="AT13" s="619"/>
      <c r="AU13" s="619"/>
      <c r="AV13" s="619"/>
      <c r="AW13" s="619"/>
      <c r="AX13" s="619"/>
      <c r="AY13" s="619"/>
      <c r="AZ13" s="619"/>
      <c r="BA13" s="619"/>
      <c r="BB13" s="619"/>
      <c r="BC13" s="619"/>
      <c r="BD13" s="619"/>
      <c r="BE13" s="619"/>
      <c r="BF13" s="620"/>
      <c r="BG13" s="621">
        <v>2699548</v>
      </c>
      <c r="BH13" s="622"/>
      <c r="BI13" s="622"/>
      <c r="BJ13" s="622"/>
      <c r="BK13" s="622"/>
      <c r="BL13" s="622"/>
      <c r="BM13" s="622"/>
      <c r="BN13" s="623"/>
      <c r="BO13" s="663">
        <v>76</v>
      </c>
      <c r="BP13" s="663"/>
      <c r="BQ13" s="663"/>
      <c r="BR13" s="663"/>
      <c r="BS13" s="664" t="s">
        <v>149</v>
      </c>
      <c r="BT13" s="664"/>
      <c r="BU13" s="664"/>
      <c r="BV13" s="664"/>
      <c r="BW13" s="664"/>
      <c r="BX13" s="664"/>
      <c r="BY13" s="664"/>
      <c r="BZ13" s="664"/>
      <c r="CA13" s="664"/>
      <c r="CB13" s="698"/>
      <c r="CD13" s="618" t="s">
        <v>258</v>
      </c>
      <c r="CE13" s="619"/>
      <c r="CF13" s="619"/>
      <c r="CG13" s="619"/>
      <c r="CH13" s="619"/>
      <c r="CI13" s="619"/>
      <c r="CJ13" s="619"/>
      <c r="CK13" s="619"/>
      <c r="CL13" s="619"/>
      <c r="CM13" s="619"/>
      <c r="CN13" s="619"/>
      <c r="CO13" s="619"/>
      <c r="CP13" s="619"/>
      <c r="CQ13" s="620"/>
      <c r="CR13" s="621">
        <v>520356</v>
      </c>
      <c r="CS13" s="622"/>
      <c r="CT13" s="622"/>
      <c r="CU13" s="622"/>
      <c r="CV13" s="622"/>
      <c r="CW13" s="622"/>
      <c r="CX13" s="622"/>
      <c r="CY13" s="623"/>
      <c r="CZ13" s="663">
        <v>5.6</v>
      </c>
      <c r="DA13" s="663"/>
      <c r="DB13" s="663"/>
      <c r="DC13" s="663"/>
      <c r="DD13" s="627">
        <v>131749</v>
      </c>
      <c r="DE13" s="622"/>
      <c r="DF13" s="622"/>
      <c r="DG13" s="622"/>
      <c r="DH13" s="622"/>
      <c r="DI13" s="622"/>
      <c r="DJ13" s="622"/>
      <c r="DK13" s="622"/>
      <c r="DL13" s="622"/>
      <c r="DM13" s="622"/>
      <c r="DN13" s="622"/>
      <c r="DO13" s="622"/>
      <c r="DP13" s="623"/>
      <c r="DQ13" s="627">
        <v>357981</v>
      </c>
      <c r="DR13" s="622"/>
      <c r="DS13" s="622"/>
      <c r="DT13" s="622"/>
      <c r="DU13" s="622"/>
      <c r="DV13" s="622"/>
      <c r="DW13" s="622"/>
      <c r="DX13" s="622"/>
      <c r="DY13" s="622"/>
      <c r="DZ13" s="622"/>
      <c r="EA13" s="622"/>
      <c r="EB13" s="622"/>
      <c r="EC13" s="662"/>
    </row>
    <row r="14" spans="2:143" ht="11.25" customHeight="1" x14ac:dyDescent="0.2">
      <c r="B14" s="618" t="s">
        <v>259</v>
      </c>
      <c r="C14" s="619"/>
      <c r="D14" s="619"/>
      <c r="E14" s="619"/>
      <c r="F14" s="619"/>
      <c r="G14" s="619"/>
      <c r="H14" s="619"/>
      <c r="I14" s="619"/>
      <c r="J14" s="619"/>
      <c r="K14" s="619"/>
      <c r="L14" s="619"/>
      <c r="M14" s="619"/>
      <c r="N14" s="619"/>
      <c r="O14" s="619"/>
      <c r="P14" s="619"/>
      <c r="Q14" s="620"/>
      <c r="R14" s="621">
        <v>80</v>
      </c>
      <c r="S14" s="622"/>
      <c r="T14" s="622"/>
      <c r="U14" s="622"/>
      <c r="V14" s="622"/>
      <c r="W14" s="622"/>
      <c r="X14" s="622"/>
      <c r="Y14" s="623"/>
      <c r="Z14" s="663">
        <v>0</v>
      </c>
      <c r="AA14" s="663"/>
      <c r="AB14" s="663"/>
      <c r="AC14" s="663"/>
      <c r="AD14" s="664">
        <v>80</v>
      </c>
      <c r="AE14" s="664"/>
      <c r="AF14" s="664"/>
      <c r="AG14" s="664"/>
      <c r="AH14" s="664"/>
      <c r="AI14" s="664"/>
      <c r="AJ14" s="664"/>
      <c r="AK14" s="664"/>
      <c r="AL14" s="624">
        <v>0</v>
      </c>
      <c r="AM14" s="625"/>
      <c r="AN14" s="625"/>
      <c r="AO14" s="665"/>
      <c r="AP14" s="618" t="s">
        <v>260</v>
      </c>
      <c r="AQ14" s="619"/>
      <c r="AR14" s="619"/>
      <c r="AS14" s="619"/>
      <c r="AT14" s="619"/>
      <c r="AU14" s="619"/>
      <c r="AV14" s="619"/>
      <c r="AW14" s="619"/>
      <c r="AX14" s="619"/>
      <c r="AY14" s="619"/>
      <c r="AZ14" s="619"/>
      <c r="BA14" s="619"/>
      <c r="BB14" s="619"/>
      <c r="BC14" s="619"/>
      <c r="BD14" s="619"/>
      <c r="BE14" s="619"/>
      <c r="BF14" s="620"/>
      <c r="BG14" s="621">
        <v>28246</v>
      </c>
      <c r="BH14" s="622"/>
      <c r="BI14" s="622"/>
      <c r="BJ14" s="622"/>
      <c r="BK14" s="622"/>
      <c r="BL14" s="622"/>
      <c r="BM14" s="622"/>
      <c r="BN14" s="623"/>
      <c r="BO14" s="663">
        <v>0.8</v>
      </c>
      <c r="BP14" s="663"/>
      <c r="BQ14" s="663"/>
      <c r="BR14" s="663"/>
      <c r="BS14" s="664" t="s">
        <v>149</v>
      </c>
      <c r="BT14" s="664"/>
      <c r="BU14" s="664"/>
      <c r="BV14" s="664"/>
      <c r="BW14" s="664"/>
      <c r="BX14" s="664"/>
      <c r="BY14" s="664"/>
      <c r="BZ14" s="664"/>
      <c r="CA14" s="664"/>
      <c r="CB14" s="698"/>
      <c r="CD14" s="618" t="s">
        <v>261</v>
      </c>
      <c r="CE14" s="619"/>
      <c r="CF14" s="619"/>
      <c r="CG14" s="619"/>
      <c r="CH14" s="619"/>
      <c r="CI14" s="619"/>
      <c r="CJ14" s="619"/>
      <c r="CK14" s="619"/>
      <c r="CL14" s="619"/>
      <c r="CM14" s="619"/>
      <c r="CN14" s="619"/>
      <c r="CO14" s="619"/>
      <c r="CP14" s="619"/>
      <c r="CQ14" s="620"/>
      <c r="CR14" s="621">
        <v>304722</v>
      </c>
      <c r="CS14" s="622"/>
      <c r="CT14" s="622"/>
      <c r="CU14" s="622"/>
      <c r="CV14" s="622"/>
      <c r="CW14" s="622"/>
      <c r="CX14" s="622"/>
      <c r="CY14" s="623"/>
      <c r="CZ14" s="663">
        <v>3.3</v>
      </c>
      <c r="DA14" s="663"/>
      <c r="DB14" s="663"/>
      <c r="DC14" s="663"/>
      <c r="DD14" s="627">
        <v>31431</v>
      </c>
      <c r="DE14" s="622"/>
      <c r="DF14" s="622"/>
      <c r="DG14" s="622"/>
      <c r="DH14" s="622"/>
      <c r="DI14" s="622"/>
      <c r="DJ14" s="622"/>
      <c r="DK14" s="622"/>
      <c r="DL14" s="622"/>
      <c r="DM14" s="622"/>
      <c r="DN14" s="622"/>
      <c r="DO14" s="622"/>
      <c r="DP14" s="623"/>
      <c r="DQ14" s="627">
        <v>209704</v>
      </c>
      <c r="DR14" s="622"/>
      <c r="DS14" s="622"/>
      <c r="DT14" s="622"/>
      <c r="DU14" s="622"/>
      <c r="DV14" s="622"/>
      <c r="DW14" s="622"/>
      <c r="DX14" s="622"/>
      <c r="DY14" s="622"/>
      <c r="DZ14" s="622"/>
      <c r="EA14" s="622"/>
      <c r="EB14" s="622"/>
      <c r="EC14" s="662"/>
    </row>
    <row r="15" spans="2:143" ht="11.25" customHeight="1" x14ac:dyDescent="0.2">
      <c r="B15" s="618" t="s">
        <v>262</v>
      </c>
      <c r="C15" s="619"/>
      <c r="D15" s="619"/>
      <c r="E15" s="619"/>
      <c r="F15" s="619"/>
      <c r="G15" s="619"/>
      <c r="H15" s="619"/>
      <c r="I15" s="619"/>
      <c r="J15" s="619"/>
      <c r="K15" s="619"/>
      <c r="L15" s="619"/>
      <c r="M15" s="619"/>
      <c r="N15" s="619"/>
      <c r="O15" s="619"/>
      <c r="P15" s="619"/>
      <c r="Q15" s="620"/>
      <c r="R15" s="621" t="s">
        <v>140</v>
      </c>
      <c r="S15" s="622"/>
      <c r="T15" s="622"/>
      <c r="U15" s="622"/>
      <c r="V15" s="622"/>
      <c r="W15" s="622"/>
      <c r="X15" s="622"/>
      <c r="Y15" s="623"/>
      <c r="Z15" s="663" t="s">
        <v>140</v>
      </c>
      <c r="AA15" s="663"/>
      <c r="AB15" s="663"/>
      <c r="AC15" s="663"/>
      <c r="AD15" s="664" t="s">
        <v>149</v>
      </c>
      <c r="AE15" s="664"/>
      <c r="AF15" s="664"/>
      <c r="AG15" s="664"/>
      <c r="AH15" s="664"/>
      <c r="AI15" s="664"/>
      <c r="AJ15" s="664"/>
      <c r="AK15" s="664"/>
      <c r="AL15" s="624" t="s">
        <v>239</v>
      </c>
      <c r="AM15" s="625"/>
      <c r="AN15" s="625"/>
      <c r="AO15" s="665"/>
      <c r="AP15" s="618" t="s">
        <v>263</v>
      </c>
      <c r="AQ15" s="619"/>
      <c r="AR15" s="619"/>
      <c r="AS15" s="619"/>
      <c r="AT15" s="619"/>
      <c r="AU15" s="619"/>
      <c r="AV15" s="619"/>
      <c r="AW15" s="619"/>
      <c r="AX15" s="619"/>
      <c r="AY15" s="619"/>
      <c r="AZ15" s="619"/>
      <c r="BA15" s="619"/>
      <c r="BB15" s="619"/>
      <c r="BC15" s="619"/>
      <c r="BD15" s="619"/>
      <c r="BE15" s="619"/>
      <c r="BF15" s="620"/>
      <c r="BG15" s="621">
        <v>44193</v>
      </c>
      <c r="BH15" s="622"/>
      <c r="BI15" s="622"/>
      <c r="BJ15" s="622"/>
      <c r="BK15" s="622"/>
      <c r="BL15" s="622"/>
      <c r="BM15" s="622"/>
      <c r="BN15" s="623"/>
      <c r="BO15" s="663">
        <v>1.2</v>
      </c>
      <c r="BP15" s="663"/>
      <c r="BQ15" s="663"/>
      <c r="BR15" s="663"/>
      <c r="BS15" s="664" t="s">
        <v>239</v>
      </c>
      <c r="BT15" s="664"/>
      <c r="BU15" s="664"/>
      <c r="BV15" s="664"/>
      <c r="BW15" s="664"/>
      <c r="BX15" s="664"/>
      <c r="BY15" s="664"/>
      <c r="BZ15" s="664"/>
      <c r="CA15" s="664"/>
      <c r="CB15" s="698"/>
      <c r="CD15" s="618" t="s">
        <v>264</v>
      </c>
      <c r="CE15" s="619"/>
      <c r="CF15" s="619"/>
      <c r="CG15" s="619"/>
      <c r="CH15" s="619"/>
      <c r="CI15" s="619"/>
      <c r="CJ15" s="619"/>
      <c r="CK15" s="619"/>
      <c r="CL15" s="619"/>
      <c r="CM15" s="619"/>
      <c r="CN15" s="619"/>
      <c r="CO15" s="619"/>
      <c r="CP15" s="619"/>
      <c r="CQ15" s="620"/>
      <c r="CR15" s="621">
        <v>1070846</v>
      </c>
      <c r="CS15" s="622"/>
      <c r="CT15" s="622"/>
      <c r="CU15" s="622"/>
      <c r="CV15" s="622"/>
      <c r="CW15" s="622"/>
      <c r="CX15" s="622"/>
      <c r="CY15" s="623"/>
      <c r="CZ15" s="663">
        <v>11.5</v>
      </c>
      <c r="DA15" s="663"/>
      <c r="DB15" s="663"/>
      <c r="DC15" s="663"/>
      <c r="DD15" s="627">
        <v>455386</v>
      </c>
      <c r="DE15" s="622"/>
      <c r="DF15" s="622"/>
      <c r="DG15" s="622"/>
      <c r="DH15" s="622"/>
      <c r="DI15" s="622"/>
      <c r="DJ15" s="622"/>
      <c r="DK15" s="622"/>
      <c r="DL15" s="622"/>
      <c r="DM15" s="622"/>
      <c r="DN15" s="622"/>
      <c r="DO15" s="622"/>
      <c r="DP15" s="623"/>
      <c r="DQ15" s="627">
        <v>702449</v>
      </c>
      <c r="DR15" s="622"/>
      <c r="DS15" s="622"/>
      <c r="DT15" s="622"/>
      <c r="DU15" s="622"/>
      <c r="DV15" s="622"/>
      <c r="DW15" s="622"/>
      <c r="DX15" s="622"/>
      <c r="DY15" s="622"/>
      <c r="DZ15" s="622"/>
      <c r="EA15" s="622"/>
      <c r="EB15" s="622"/>
      <c r="EC15" s="662"/>
    </row>
    <row r="16" spans="2:143" ht="11.25" customHeight="1" x14ac:dyDescent="0.2">
      <c r="B16" s="618" t="s">
        <v>265</v>
      </c>
      <c r="C16" s="619"/>
      <c r="D16" s="619"/>
      <c r="E16" s="619"/>
      <c r="F16" s="619"/>
      <c r="G16" s="619"/>
      <c r="H16" s="619"/>
      <c r="I16" s="619"/>
      <c r="J16" s="619"/>
      <c r="K16" s="619"/>
      <c r="L16" s="619"/>
      <c r="M16" s="619"/>
      <c r="N16" s="619"/>
      <c r="O16" s="619"/>
      <c r="P16" s="619"/>
      <c r="Q16" s="620"/>
      <c r="R16" s="621">
        <v>3081</v>
      </c>
      <c r="S16" s="622"/>
      <c r="T16" s="622"/>
      <c r="U16" s="622"/>
      <c r="V16" s="622"/>
      <c r="W16" s="622"/>
      <c r="X16" s="622"/>
      <c r="Y16" s="623"/>
      <c r="Z16" s="663">
        <v>0</v>
      </c>
      <c r="AA16" s="663"/>
      <c r="AB16" s="663"/>
      <c r="AC16" s="663"/>
      <c r="AD16" s="664">
        <v>3081</v>
      </c>
      <c r="AE16" s="664"/>
      <c r="AF16" s="664"/>
      <c r="AG16" s="664"/>
      <c r="AH16" s="664"/>
      <c r="AI16" s="664"/>
      <c r="AJ16" s="664"/>
      <c r="AK16" s="664"/>
      <c r="AL16" s="624">
        <v>0.1</v>
      </c>
      <c r="AM16" s="625"/>
      <c r="AN16" s="625"/>
      <c r="AO16" s="665"/>
      <c r="AP16" s="618" t="s">
        <v>266</v>
      </c>
      <c r="AQ16" s="619"/>
      <c r="AR16" s="619"/>
      <c r="AS16" s="619"/>
      <c r="AT16" s="619"/>
      <c r="AU16" s="619"/>
      <c r="AV16" s="619"/>
      <c r="AW16" s="619"/>
      <c r="AX16" s="619"/>
      <c r="AY16" s="619"/>
      <c r="AZ16" s="619"/>
      <c r="BA16" s="619"/>
      <c r="BB16" s="619"/>
      <c r="BC16" s="619"/>
      <c r="BD16" s="619"/>
      <c r="BE16" s="619"/>
      <c r="BF16" s="620"/>
      <c r="BG16" s="621" t="s">
        <v>149</v>
      </c>
      <c r="BH16" s="622"/>
      <c r="BI16" s="622"/>
      <c r="BJ16" s="622"/>
      <c r="BK16" s="622"/>
      <c r="BL16" s="622"/>
      <c r="BM16" s="622"/>
      <c r="BN16" s="623"/>
      <c r="BO16" s="663" t="s">
        <v>239</v>
      </c>
      <c r="BP16" s="663"/>
      <c r="BQ16" s="663"/>
      <c r="BR16" s="663"/>
      <c r="BS16" s="664" t="s">
        <v>140</v>
      </c>
      <c r="BT16" s="664"/>
      <c r="BU16" s="664"/>
      <c r="BV16" s="664"/>
      <c r="BW16" s="664"/>
      <c r="BX16" s="664"/>
      <c r="BY16" s="664"/>
      <c r="BZ16" s="664"/>
      <c r="CA16" s="664"/>
      <c r="CB16" s="698"/>
      <c r="CD16" s="618" t="s">
        <v>267</v>
      </c>
      <c r="CE16" s="619"/>
      <c r="CF16" s="619"/>
      <c r="CG16" s="619"/>
      <c r="CH16" s="619"/>
      <c r="CI16" s="619"/>
      <c r="CJ16" s="619"/>
      <c r="CK16" s="619"/>
      <c r="CL16" s="619"/>
      <c r="CM16" s="619"/>
      <c r="CN16" s="619"/>
      <c r="CO16" s="619"/>
      <c r="CP16" s="619"/>
      <c r="CQ16" s="620"/>
      <c r="CR16" s="621">
        <v>183600</v>
      </c>
      <c r="CS16" s="622"/>
      <c r="CT16" s="622"/>
      <c r="CU16" s="622"/>
      <c r="CV16" s="622"/>
      <c r="CW16" s="622"/>
      <c r="CX16" s="622"/>
      <c r="CY16" s="623"/>
      <c r="CZ16" s="663">
        <v>2</v>
      </c>
      <c r="DA16" s="663"/>
      <c r="DB16" s="663"/>
      <c r="DC16" s="663"/>
      <c r="DD16" s="627" t="s">
        <v>239</v>
      </c>
      <c r="DE16" s="622"/>
      <c r="DF16" s="622"/>
      <c r="DG16" s="622"/>
      <c r="DH16" s="622"/>
      <c r="DI16" s="622"/>
      <c r="DJ16" s="622"/>
      <c r="DK16" s="622"/>
      <c r="DL16" s="622"/>
      <c r="DM16" s="622"/>
      <c r="DN16" s="622"/>
      <c r="DO16" s="622"/>
      <c r="DP16" s="623"/>
      <c r="DQ16" s="627">
        <v>102319</v>
      </c>
      <c r="DR16" s="622"/>
      <c r="DS16" s="622"/>
      <c r="DT16" s="622"/>
      <c r="DU16" s="622"/>
      <c r="DV16" s="622"/>
      <c r="DW16" s="622"/>
      <c r="DX16" s="622"/>
      <c r="DY16" s="622"/>
      <c r="DZ16" s="622"/>
      <c r="EA16" s="622"/>
      <c r="EB16" s="622"/>
      <c r="EC16" s="662"/>
    </row>
    <row r="17" spans="2:133" ht="11.25" customHeight="1" x14ac:dyDescent="0.2">
      <c r="B17" s="618" t="s">
        <v>268</v>
      </c>
      <c r="C17" s="619"/>
      <c r="D17" s="619"/>
      <c r="E17" s="619"/>
      <c r="F17" s="619"/>
      <c r="G17" s="619"/>
      <c r="H17" s="619"/>
      <c r="I17" s="619"/>
      <c r="J17" s="619"/>
      <c r="K17" s="619"/>
      <c r="L17" s="619"/>
      <c r="M17" s="619"/>
      <c r="N17" s="619"/>
      <c r="O17" s="619"/>
      <c r="P17" s="619"/>
      <c r="Q17" s="620"/>
      <c r="R17" s="621">
        <v>16662</v>
      </c>
      <c r="S17" s="622"/>
      <c r="T17" s="622"/>
      <c r="U17" s="622"/>
      <c r="V17" s="622"/>
      <c r="W17" s="622"/>
      <c r="X17" s="622"/>
      <c r="Y17" s="623"/>
      <c r="Z17" s="663">
        <v>0.2</v>
      </c>
      <c r="AA17" s="663"/>
      <c r="AB17" s="663"/>
      <c r="AC17" s="663"/>
      <c r="AD17" s="664">
        <v>16662</v>
      </c>
      <c r="AE17" s="664"/>
      <c r="AF17" s="664"/>
      <c r="AG17" s="664"/>
      <c r="AH17" s="664"/>
      <c r="AI17" s="664"/>
      <c r="AJ17" s="664"/>
      <c r="AK17" s="664"/>
      <c r="AL17" s="624">
        <v>0.5</v>
      </c>
      <c r="AM17" s="625"/>
      <c r="AN17" s="625"/>
      <c r="AO17" s="665"/>
      <c r="AP17" s="618" t="s">
        <v>269</v>
      </c>
      <c r="AQ17" s="619"/>
      <c r="AR17" s="619"/>
      <c r="AS17" s="619"/>
      <c r="AT17" s="619"/>
      <c r="AU17" s="619"/>
      <c r="AV17" s="619"/>
      <c r="AW17" s="619"/>
      <c r="AX17" s="619"/>
      <c r="AY17" s="619"/>
      <c r="AZ17" s="619"/>
      <c r="BA17" s="619"/>
      <c r="BB17" s="619"/>
      <c r="BC17" s="619"/>
      <c r="BD17" s="619"/>
      <c r="BE17" s="619"/>
      <c r="BF17" s="620"/>
      <c r="BG17" s="621" t="s">
        <v>239</v>
      </c>
      <c r="BH17" s="622"/>
      <c r="BI17" s="622"/>
      <c r="BJ17" s="622"/>
      <c r="BK17" s="622"/>
      <c r="BL17" s="622"/>
      <c r="BM17" s="622"/>
      <c r="BN17" s="623"/>
      <c r="BO17" s="663" t="s">
        <v>239</v>
      </c>
      <c r="BP17" s="663"/>
      <c r="BQ17" s="663"/>
      <c r="BR17" s="663"/>
      <c r="BS17" s="664" t="s">
        <v>239</v>
      </c>
      <c r="BT17" s="664"/>
      <c r="BU17" s="664"/>
      <c r="BV17" s="664"/>
      <c r="BW17" s="664"/>
      <c r="BX17" s="664"/>
      <c r="BY17" s="664"/>
      <c r="BZ17" s="664"/>
      <c r="CA17" s="664"/>
      <c r="CB17" s="698"/>
      <c r="CD17" s="618" t="s">
        <v>270</v>
      </c>
      <c r="CE17" s="619"/>
      <c r="CF17" s="619"/>
      <c r="CG17" s="619"/>
      <c r="CH17" s="619"/>
      <c r="CI17" s="619"/>
      <c r="CJ17" s="619"/>
      <c r="CK17" s="619"/>
      <c r="CL17" s="619"/>
      <c r="CM17" s="619"/>
      <c r="CN17" s="619"/>
      <c r="CO17" s="619"/>
      <c r="CP17" s="619"/>
      <c r="CQ17" s="620"/>
      <c r="CR17" s="621">
        <v>3905</v>
      </c>
      <c r="CS17" s="622"/>
      <c r="CT17" s="622"/>
      <c r="CU17" s="622"/>
      <c r="CV17" s="622"/>
      <c r="CW17" s="622"/>
      <c r="CX17" s="622"/>
      <c r="CY17" s="623"/>
      <c r="CZ17" s="663">
        <v>0</v>
      </c>
      <c r="DA17" s="663"/>
      <c r="DB17" s="663"/>
      <c r="DC17" s="663"/>
      <c r="DD17" s="627" t="s">
        <v>239</v>
      </c>
      <c r="DE17" s="622"/>
      <c r="DF17" s="622"/>
      <c r="DG17" s="622"/>
      <c r="DH17" s="622"/>
      <c r="DI17" s="622"/>
      <c r="DJ17" s="622"/>
      <c r="DK17" s="622"/>
      <c r="DL17" s="622"/>
      <c r="DM17" s="622"/>
      <c r="DN17" s="622"/>
      <c r="DO17" s="622"/>
      <c r="DP17" s="623"/>
      <c r="DQ17" s="627">
        <v>3905</v>
      </c>
      <c r="DR17" s="622"/>
      <c r="DS17" s="622"/>
      <c r="DT17" s="622"/>
      <c r="DU17" s="622"/>
      <c r="DV17" s="622"/>
      <c r="DW17" s="622"/>
      <c r="DX17" s="622"/>
      <c r="DY17" s="622"/>
      <c r="DZ17" s="622"/>
      <c r="EA17" s="622"/>
      <c r="EB17" s="622"/>
      <c r="EC17" s="662"/>
    </row>
    <row r="18" spans="2:133" ht="11.25" customHeight="1" x14ac:dyDescent="0.2">
      <c r="B18" s="618" t="s">
        <v>271</v>
      </c>
      <c r="C18" s="619"/>
      <c r="D18" s="619"/>
      <c r="E18" s="619"/>
      <c r="F18" s="619"/>
      <c r="G18" s="619"/>
      <c r="H18" s="619"/>
      <c r="I18" s="619"/>
      <c r="J18" s="619"/>
      <c r="K18" s="619"/>
      <c r="L18" s="619"/>
      <c r="M18" s="619"/>
      <c r="N18" s="619"/>
      <c r="O18" s="619"/>
      <c r="P18" s="619"/>
      <c r="Q18" s="620"/>
      <c r="R18" s="621">
        <v>1112</v>
      </c>
      <c r="S18" s="622"/>
      <c r="T18" s="622"/>
      <c r="U18" s="622"/>
      <c r="V18" s="622"/>
      <c r="W18" s="622"/>
      <c r="X18" s="622"/>
      <c r="Y18" s="623"/>
      <c r="Z18" s="663">
        <v>0</v>
      </c>
      <c r="AA18" s="663"/>
      <c r="AB18" s="663"/>
      <c r="AC18" s="663"/>
      <c r="AD18" s="664">
        <v>1112</v>
      </c>
      <c r="AE18" s="664"/>
      <c r="AF18" s="664"/>
      <c r="AG18" s="664"/>
      <c r="AH18" s="664"/>
      <c r="AI18" s="664"/>
      <c r="AJ18" s="664"/>
      <c r="AK18" s="664"/>
      <c r="AL18" s="624">
        <v>0</v>
      </c>
      <c r="AM18" s="625"/>
      <c r="AN18" s="625"/>
      <c r="AO18" s="665"/>
      <c r="AP18" s="618" t="s">
        <v>272</v>
      </c>
      <c r="AQ18" s="619"/>
      <c r="AR18" s="619"/>
      <c r="AS18" s="619"/>
      <c r="AT18" s="619"/>
      <c r="AU18" s="619"/>
      <c r="AV18" s="619"/>
      <c r="AW18" s="619"/>
      <c r="AX18" s="619"/>
      <c r="AY18" s="619"/>
      <c r="AZ18" s="619"/>
      <c r="BA18" s="619"/>
      <c r="BB18" s="619"/>
      <c r="BC18" s="619"/>
      <c r="BD18" s="619"/>
      <c r="BE18" s="619"/>
      <c r="BF18" s="620"/>
      <c r="BG18" s="621" t="s">
        <v>239</v>
      </c>
      <c r="BH18" s="622"/>
      <c r="BI18" s="622"/>
      <c r="BJ18" s="622"/>
      <c r="BK18" s="622"/>
      <c r="BL18" s="622"/>
      <c r="BM18" s="622"/>
      <c r="BN18" s="623"/>
      <c r="BO18" s="663" t="s">
        <v>239</v>
      </c>
      <c r="BP18" s="663"/>
      <c r="BQ18" s="663"/>
      <c r="BR18" s="663"/>
      <c r="BS18" s="664" t="s">
        <v>239</v>
      </c>
      <c r="BT18" s="664"/>
      <c r="BU18" s="664"/>
      <c r="BV18" s="664"/>
      <c r="BW18" s="664"/>
      <c r="BX18" s="664"/>
      <c r="BY18" s="664"/>
      <c r="BZ18" s="664"/>
      <c r="CA18" s="664"/>
      <c r="CB18" s="698"/>
      <c r="CD18" s="618" t="s">
        <v>273</v>
      </c>
      <c r="CE18" s="619"/>
      <c r="CF18" s="619"/>
      <c r="CG18" s="619"/>
      <c r="CH18" s="619"/>
      <c r="CI18" s="619"/>
      <c r="CJ18" s="619"/>
      <c r="CK18" s="619"/>
      <c r="CL18" s="619"/>
      <c r="CM18" s="619"/>
      <c r="CN18" s="619"/>
      <c r="CO18" s="619"/>
      <c r="CP18" s="619"/>
      <c r="CQ18" s="620"/>
      <c r="CR18" s="621" t="s">
        <v>149</v>
      </c>
      <c r="CS18" s="622"/>
      <c r="CT18" s="622"/>
      <c r="CU18" s="622"/>
      <c r="CV18" s="622"/>
      <c r="CW18" s="622"/>
      <c r="CX18" s="622"/>
      <c r="CY18" s="623"/>
      <c r="CZ18" s="663" t="s">
        <v>140</v>
      </c>
      <c r="DA18" s="663"/>
      <c r="DB18" s="663"/>
      <c r="DC18" s="663"/>
      <c r="DD18" s="627" t="s">
        <v>239</v>
      </c>
      <c r="DE18" s="622"/>
      <c r="DF18" s="622"/>
      <c r="DG18" s="622"/>
      <c r="DH18" s="622"/>
      <c r="DI18" s="622"/>
      <c r="DJ18" s="622"/>
      <c r="DK18" s="622"/>
      <c r="DL18" s="622"/>
      <c r="DM18" s="622"/>
      <c r="DN18" s="622"/>
      <c r="DO18" s="622"/>
      <c r="DP18" s="623"/>
      <c r="DQ18" s="627" t="s">
        <v>149</v>
      </c>
      <c r="DR18" s="622"/>
      <c r="DS18" s="622"/>
      <c r="DT18" s="622"/>
      <c r="DU18" s="622"/>
      <c r="DV18" s="622"/>
      <c r="DW18" s="622"/>
      <c r="DX18" s="622"/>
      <c r="DY18" s="622"/>
      <c r="DZ18" s="622"/>
      <c r="EA18" s="622"/>
      <c r="EB18" s="622"/>
      <c r="EC18" s="662"/>
    </row>
    <row r="19" spans="2:133" ht="11.25" customHeight="1" x14ac:dyDescent="0.2">
      <c r="B19" s="618" t="s">
        <v>274</v>
      </c>
      <c r="C19" s="619"/>
      <c r="D19" s="619"/>
      <c r="E19" s="619"/>
      <c r="F19" s="619"/>
      <c r="G19" s="619"/>
      <c r="H19" s="619"/>
      <c r="I19" s="619"/>
      <c r="J19" s="619"/>
      <c r="K19" s="619"/>
      <c r="L19" s="619"/>
      <c r="M19" s="619"/>
      <c r="N19" s="619"/>
      <c r="O19" s="619"/>
      <c r="P19" s="619"/>
      <c r="Q19" s="620"/>
      <c r="R19" s="621">
        <v>955</v>
      </c>
      <c r="S19" s="622"/>
      <c r="T19" s="622"/>
      <c r="U19" s="622"/>
      <c r="V19" s="622"/>
      <c r="W19" s="622"/>
      <c r="X19" s="622"/>
      <c r="Y19" s="623"/>
      <c r="Z19" s="663">
        <v>0</v>
      </c>
      <c r="AA19" s="663"/>
      <c r="AB19" s="663"/>
      <c r="AC19" s="663"/>
      <c r="AD19" s="664">
        <v>955</v>
      </c>
      <c r="AE19" s="664"/>
      <c r="AF19" s="664"/>
      <c r="AG19" s="664"/>
      <c r="AH19" s="664"/>
      <c r="AI19" s="664"/>
      <c r="AJ19" s="664"/>
      <c r="AK19" s="664"/>
      <c r="AL19" s="624">
        <v>0</v>
      </c>
      <c r="AM19" s="625"/>
      <c r="AN19" s="625"/>
      <c r="AO19" s="665"/>
      <c r="AP19" s="618" t="s">
        <v>275</v>
      </c>
      <c r="AQ19" s="619"/>
      <c r="AR19" s="619"/>
      <c r="AS19" s="619"/>
      <c r="AT19" s="619"/>
      <c r="AU19" s="619"/>
      <c r="AV19" s="619"/>
      <c r="AW19" s="619"/>
      <c r="AX19" s="619"/>
      <c r="AY19" s="619"/>
      <c r="AZ19" s="619"/>
      <c r="BA19" s="619"/>
      <c r="BB19" s="619"/>
      <c r="BC19" s="619"/>
      <c r="BD19" s="619"/>
      <c r="BE19" s="619"/>
      <c r="BF19" s="620"/>
      <c r="BG19" s="621">
        <v>486698</v>
      </c>
      <c r="BH19" s="622"/>
      <c r="BI19" s="622"/>
      <c r="BJ19" s="622"/>
      <c r="BK19" s="622"/>
      <c r="BL19" s="622"/>
      <c r="BM19" s="622"/>
      <c r="BN19" s="623"/>
      <c r="BO19" s="663">
        <v>13.7</v>
      </c>
      <c r="BP19" s="663"/>
      <c r="BQ19" s="663"/>
      <c r="BR19" s="663"/>
      <c r="BS19" s="664" t="s">
        <v>239</v>
      </c>
      <c r="BT19" s="664"/>
      <c r="BU19" s="664"/>
      <c r="BV19" s="664"/>
      <c r="BW19" s="664"/>
      <c r="BX19" s="664"/>
      <c r="BY19" s="664"/>
      <c r="BZ19" s="664"/>
      <c r="CA19" s="664"/>
      <c r="CB19" s="698"/>
      <c r="CD19" s="618" t="s">
        <v>276</v>
      </c>
      <c r="CE19" s="619"/>
      <c r="CF19" s="619"/>
      <c r="CG19" s="619"/>
      <c r="CH19" s="619"/>
      <c r="CI19" s="619"/>
      <c r="CJ19" s="619"/>
      <c r="CK19" s="619"/>
      <c r="CL19" s="619"/>
      <c r="CM19" s="619"/>
      <c r="CN19" s="619"/>
      <c r="CO19" s="619"/>
      <c r="CP19" s="619"/>
      <c r="CQ19" s="620"/>
      <c r="CR19" s="621" t="s">
        <v>149</v>
      </c>
      <c r="CS19" s="622"/>
      <c r="CT19" s="622"/>
      <c r="CU19" s="622"/>
      <c r="CV19" s="622"/>
      <c r="CW19" s="622"/>
      <c r="CX19" s="622"/>
      <c r="CY19" s="623"/>
      <c r="CZ19" s="663" t="s">
        <v>239</v>
      </c>
      <c r="DA19" s="663"/>
      <c r="DB19" s="663"/>
      <c r="DC19" s="663"/>
      <c r="DD19" s="627" t="s">
        <v>149</v>
      </c>
      <c r="DE19" s="622"/>
      <c r="DF19" s="622"/>
      <c r="DG19" s="622"/>
      <c r="DH19" s="622"/>
      <c r="DI19" s="622"/>
      <c r="DJ19" s="622"/>
      <c r="DK19" s="622"/>
      <c r="DL19" s="622"/>
      <c r="DM19" s="622"/>
      <c r="DN19" s="622"/>
      <c r="DO19" s="622"/>
      <c r="DP19" s="623"/>
      <c r="DQ19" s="627" t="s">
        <v>239</v>
      </c>
      <c r="DR19" s="622"/>
      <c r="DS19" s="622"/>
      <c r="DT19" s="622"/>
      <c r="DU19" s="622"/>
      <c r="DV19" s="622"/>
      <c r="DW19" s="622"/>
      <c r="DX19" s="622"/>
      <c r="DY19" s="622"/>
      <c r="DZ19" s="622"/>
      <c r="EA19" s="622"/>
      <c r="EB19" s="622"/>
      <c r="EC19" s="662"/>
    </row>
    <row r="20" spans="2:133" ht="11.25" customHeight="1" x14ac:dyDescent="0.2">
      <c r="B20" s="688" t="s">
        <v>277</v>
      </c>
      <c r="C20" s="689"/>
      <c r="D20" s="689"/>
      <c r="E20" s="689"/>
      <c r="F20" s="689"/>
      <c r="G20" s="689"/>
      <c r="H20" s="689"/>
      <c r="I20" s="689"/>
      <c r="J20" s="689"/>
      <c r="K20" s="689"/>
      <c r="L20" s="689"/>
      <c r="M20" s="689"/>
      <c r="N20" s="689"/>
      <c r="O20" s="689"/>
      <c r="P20" s="689"/>
      <c r="Q20" s="690"/>
      <c r="R20" s="621">
        <v>157</v>
      </c>
      <c r="S20" s="622"/>
      <c r="T20" s="622"/>
      <c r="U20" s="622"/>
      <c r="V20" s="622"/>
      <c r="W20" s="622"/>
      <c r="X20" s="622"/>
      <c r="Y20" s="623"/>
      <c r="Z20" s="663">
        <v>0</v>
      </c>
      <c r="AA20" s="663"/>
      <c r="AB20" s="663"/>
      <c r="AC20" s="663"/>
      <c r="AD20" s="664">
        <v>157</v>
      </c>
      <c r="AE20" s="664"/>
      <c r="AF20" s="664"/>
      <c r="AG20" s="664"/>
      <c r="AH20" s="664"/>
      <c r="AI20" s="664"/>
      <c r="AJ20" s="664"/>
      <c r="AK20" s="664"/>
      <c r="AL20" s="624">
        <v>0</v>
      </c>
      <c r="AM20" s="625"/>
      <c r="AN20" s="625"/>
      <c r="AO20" s="665"/>
      <c r="AP20" s="618" t="s">
        <v>278</v>
      </c>
      <c r="AQ20" s="619"/>
      <c r="AR20" s="619"/>
      <c r="AS20" s="619"/>
      <c r="AT20" s="619"/>
      <c r="AU20" s="619"/>
      <c r="AV20" s="619"/>
      <c r="AW20" s="619"/>
      <c r="AX20" s="619"/>
      <c r="AY20" s="619"/>
      <c r="AZ20" s="619"/>
      <c r="BA20" s="619"/>
      <c r="BB20" s="619"/>
      <c r="BC20" s="619"/>
      <c r="BD20" s="619"/>
      <c r="BE20" s="619"/>
      <c r="BF20" s="620"/>
      <c r="BG20" s="621">
        <v>3589</v>
      </c>
      <c r="BH20" s="622"/>
      <c r="BI20" s="622"/>
      <c r="BJ20" s="622"/>
      <c r="BK20" s="622"/>
      <c r="BL20" s="622"/>
      <c r="BM20" s="622"/>
      <c r="BN20" s="623"/>
      <c r="BO20" s="663">
        <v>0.1</v>
      </c>
      <c r="BP20" s="663"/>
      <c r="BQ20" s="663"/>
      <c r="BR20" s="663"/>
      <c r="BS20" s="664" t="s">
        <v>239</v>
      </c>
      <c r="BT20" s="664"/>
      <c r="BU20" s="664"/>
      <c r="BV20" s="664"/>
      <c r="BW20" s="664"/>
      <c r="BX20" s="664"/>
      <c r="BY20" s="664"/>
      <c r="BZ20" s="664"/>
      <c r="CA20" s="664"/>
      <c r="CB20" s="698"/>
      <c r="CD20" s="618" t="s">
        <v>279</v>
      </c>
      <c r="CE20" s="619"/>
      <c r="CF20" s="619"/>
      <c r="CG20" s="619"/>
      <c r="CH20" s="619"/>
      <c r="CI20" s="619"/>
      <c r="CJ20" s="619"/>
      <c r="CK20" s="619"/>
      <c r="CL20" s="619"/>
      <c r="CM20" s="619"/>
      <c r="CN20" s="619"/>
      <c r="CO20" s="619"/>
      <c r="CP20" s="619"/>
      <c r="CQ20" s="620"/>
      <c r="CR20" s="621">
        <v>9325518</v>
      </c>
      <c r="CS20" s="622"/>
      <c r="CT20" s="622"/>
      <c r="CU20" s="622"/>
      <c r="CV20" s="622"/>
      <c r="CW20" s="622"/>
      <c r="CX20" s="622"/>
      <c r="CY20" s="623"/>
      <c r="CZ20" s="663">
        <v>100</v>
      </c>
      <c r="DA20" s="663"/>
      <c r="DB20" s="663"/>
      <c r="DC20" s="663"/>
      <c r="DD20" s="627">
        <v>876050</v>
      </c>
      <c r="DE20" s="622"/>
      <c r="DF20" s="622"/>
      <c r="DG20" s="622"/>
      <c r="DH20" s="622"/>
      <c r="DI20" s="622"/>
      <c r="DJ20" s="622"/>
      <c r="DK20" s="622"/>
      <c r="DL20" s="622"/>
      <c r="DM20" s="622"/>
      <c r="DN20" s="622"/>
      <c r="DO20" s="622"/>
      <c r="DP20" s="623"/>
      <c r="DQ20" s="627">
        <v>5569407</v>
      </c>
      <c r="DR20" s="622"/>
      <c r="DS20" s="622"/>
      <c r="DT20" s="622"/>
      <c r="DU20" s="622"/>
      <c r="DV20" s="622"/>
      <c r="DW20" s="622"/>
      <c r="DX20" s="622"/>
      <c r="DY20" s="622"/>
      <c r="DZ20" s="622"/>
      <c r="EA20" s="622"/>
      <c r="EB20" s="622"/>
      <c r="EC20" s="662"/>
    </row>
    <row r="21" spans="2:133" ht="11.25" customHeight="1" x14ac:dyDescent="0.2">
      <c r="B21" s="618" t="s">
        <v>280</v>
      </c>
      <c r="C21" s="619"/>
      <c r="D21" s="619"/>
      <c r="E21" s="619"/>
      <c r="F21" s="619"/>
      <c r="G21" s="619"/>
      <c r="H21" s="619"/>
      <c r="I21" s="619"/>
      <c r="J21" s="619"/>
      <c r="K21" s="619"/>
      <c r="L21" s="619"/>
      <c r="M21" s="619"/>
      <c r="N21" s="619"/>
      <c r="O21" s="619"/>
      <c r="P21" s="619"/>
      <c r="Q21" s="620"/>
      <c r="R21" s="621">
        <v>3816</v>
      </c>
      <c r="S21" s="622"/>
      <c r="T21" s="622"/>
      <c r="U21" s="622"/>
      <c r="V21" s="622"/>
      <c r="W21" s="622"/>
      <c r="X21" s="622"/>
      <c r="Y21" s="623"/>
      <c r="Z21" s="663">
        <v>0</v>
      </c>
      <c r="AA21" s="663"/>
      <c r="AB21" s="663"/>
      <c r="AC21" s="663"/>
      <c r="AD21" s="664" t="s">
        <v>239</v>
      </c>
      <c r="AE21" s="664"/>
      <c r="AF21" s="664"/>
      <c r="AG21" s="664"/>
      <c r="AH21" s="664"/>
      <c r="AI21" s="664"/>
      <c r="AJ21" s="664"/>
      <c r="AK21" s="664"/>
      <c r="AL21" s="624" t="s">
        <v>239</v>
      </c>
      <c r="AM21" s="625"/>
      <c r="AN21" s="625"/>
      <c r="AO21" s="665"/>
      <c r="AP21" s="618" t="s">
        <v>281</v>
      </c>
      <c r="AQ21" s="699"/>
      <c r="AR21" s="699"/>
      <c r="AS21" s="699"/>
      <c r="AT21" s="699"/>
      <c r="AU21" s="699"/>
      <c r="AV21" s="699"/>
      <c r="AW21" s="699"/>
      <c r="AX21" s="699"/>
      <c r="AY21" s="699"/>
      <c r="AZ21" s="699"/>
      <c r="BA21" s="699"/>
      <c r="BB21" s="699"/>
      <c r="BC21" s="699"/>
      <c r="BD21" s="699"/>
      <c r="BE21" s="699"/>
      <c r="BF21" s="700"/>
      <c r="BG21" s="621">
        <v>3589</v>
      </c>
      <c r="BH21" s="622"/>
      <c r="BI21" s="622"/>
      <c r="BJ21" s="622"/>
      <c r="BK21" s="622"/>
      <c r="BL21" s="622"/>
      <c r="BM21" s="622"/>
      <c r="BN21" s="623"/>
      <c r="BO21" s="663">
        <v>0.1</v>
      </c>
      <c r="BP21" s="663"/>
      <c r="BQ21" s="663"/>
      <c r="BR21" s="663"/>
      <c r="BS21" s="664" t="s">
        <v>149</v>
      </c>
      <c r="BT21" s="664"/>
      <c r="BU21" s="664"/>
      <c r="BV21" s="664"/>
      <c r="BW21" s="664"/>
      <c r="BX21" s="664"/>
      <c r="BY21" s="664"/>
      <c r="BZ21" s="664"/>
      <c r="CA21" s="664"/>
      <c r="CB21" s="698"/>
      <c r="CD21" s="602"/>
      <c r="CE21" s="603"/>
      <c r="CF21" s="603"/>
      <c r="CG21" s="603"/>
      <c r="CH21" s="603"/>
      <c r="CI21" s="603"/>
      <c r="CJ21" s="603"/>
      <c r="CK21" s="603"/>
      <c r="CL21" s="603"/>
      <c r="CM21" s="603"/>
      <c r="CN21" s="603"/>
      <c r="CO21" s="603"/>
      <c r="CP21" s="603"/>
      <c r="CQ21" s="604"/>
      <c r="CR21" s="712"/>
      <c r="CS21" s="710"/>
      <c r="CT21" s="710"/>
      <c r="CU21" s="710"/>
      <c r="CV21" s="710"/>
      <c r="CW21" s="710"/>
      <c r="CX21" s="710"/>
      <c r="CY21" s="713"/>
      <c r="CZ21" s="714"/>
      <c r="DA21" s="714"/>
      <c r="DB21" s="714"/>
      <c r="DC21" s="714"/>
      <c r="DD21" s="709"/>
      <c r="DE21" s="710"/>
      <c r="DF21" s="710"/>
      <c r="DG21" s="710"/>
      <c r="DH21" s="710"/>
      <c r="DI21" s="710"/>
      <c r="DJ21" s="710"/>
      <c r="DK21" s="710"/>
      <c r="DL21" s="710"/>
      <c r="DM21" s="710"/>
      <c r="DN21" s="710"/>
      <c r="DO21" s="710"/>
      <c r="DP21" s="713"/>
      <c r="DQ21" s="709"/>
      <c r="DR21" s="710"/>
      <c r="DS21" s="710"/>
      <c r="DT21" s="710"/>
      <c r="DU21" s="710"/>
      <c r="DV21" s="710"/>
      <c r="DW21" s="710"/>
      <c r="DX21" s="710"/>
      <c r="DY21" s="710"/>
      <c r="DZ21" s="710"/>
      <c r="EA21" s="710"/>
      <c r="EB21" s="710"/>
      <c r="EC21" s="711"/>
    </row>
    <row r="22" spans="2:133" ht="11.25" customHeight="1" x14ac:dyDescent="0.2">
      <c r="B22" s="618" t="s">
        <v>282</v>
      </c>
      <c r="C22" s="619"/>
      <c r="D22" s="619"/>
      <c r="E22" s="619"/>
      <c r="F22" s="619"/>
      <c r="G22" s="619"/>
      <c r="H22" s="619"/>
      <c r="I22" s="619"/>
      <c r="J22" s="619"/>
      <c r="K22" s="619"/>
      <c r="L22" s="619"/>
      <c r="M22" s="619"/>
      <c r="N22" s="619"/>
      <c r="O22" s="619"/>
      <c r="P22" s="619"/>
      <c r="Q22" s="620"/>
      <c r="R22" s="621" t="s">
        <v>149</v>
      </c>
      <c r="S22" s="622"/>
      <c r="T22" s="622"/>
      <c r="U22" s="622"/>
      <c r="V22" s="622"/>
      <c r="W22" s="622"/>
      <c r="X22" s="622"/>
      <c r="Y22" s="623"/>
      <c r="Z22" s="663" t="s">
        <v>149</v>
      </c>
      <c r="AA22" s="663"/>
      <c r="AB22" s="663"/>
      <c r="AC22" s="663"/>
      <c r="AD22" s="664" t="s">
        <v>149</v>
      </c>
      <c r="AE22" s="664"/>
      <c r="AF22" s="664"/>
      <c r="AG22" s="664"/>
      <c r="AH22" s="664"/>
      <c r="AI22" s="664"/>
      <c r="AJ22" s="664"/>
      <c r="AK22" s="664"/>
      <c r="AL22" s="624" t="s">
        <v>140</v>
      </c>
      <c r="AM22" s="625"/>
      <c r="AN22" s="625"/>
      <c r="AO22" s="665"/>
      <c r="AP22" s="618" t="s">
        <v>283</v>
      </c>
      <c r="AQ22" s="699"/>
      <c r="AR22" s="699"/>
      <c r="AS22" s="699"/>
      <c r="AT22" s="699"/>
      <c r="AU22" s="699"/>
      <c r="AV22" s="699"/>
      <c r="AW22" s="699"/>
      <c r="AX22" s="699"/>
      <c r="AY22" s="699"/>
      <c r="AZ22" s="699"/>
      <c r="BA22" s="699"/>
      <c r="BB22" s="699"/>
      <c r="BC22" s="699"/>
      <c r="BD22" s="699"/>
      <c r="BE22" s="699"/>
      <c r="BF22" s="700"/>
      <c r="BG22" s="621" t="s">
        <v>140</v>
      </c>
      <c r="BH22" s="622"/>
      <c r="BI22" s="622"/>
      <c r="BJ22" s="622"/>
      <c r="BK22" s="622"/>
      <c r="BL22" s="622"/>
      <c r="BM22" s="622"/>
      <c r="BN22" s="623"/>
      <c r="BO22" s="663" t="s">
        <v>149</v>
      </c>
      <c r="BP22" s="663"/>
      <c r="BQ22" s="663"/>
      <c r="BR22" s="663"/>
      <c r="BS22" s="664" t="s">
        <v>149</v>
      </c>
      <c r="BT22" s="664"/>
      <c r="BU22" s="664"/>
      <c r="BV22" s="664"/>
      <c r="BW22" s="664"/>
      <c r="BX22" s="664"/>
      <c r="BY22" s="664"/>
      <c r="BZ22" s="664"/>
      <c r="CA22" s="664"/>
      <c r="CB22" s="698"/>
      <c r="CD22" s="679" t="s">
        <v>284</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2">
      <c r="B23" s="618" t="s">
        <v>285</v>
      </c>
      <c r="C23" s="619"/>
      <c r="D23" s="619"/>
      <c r="E23" s="619"/>
      <c r="F23" s="619"/>
      <c r="G23" s="619"/>
      <c r="H23" s="619"/>
      <c r="I23" s="619"/>
      <c r="J23" s="619"/>
      <c r="K23" s="619"/>
      <c r="L23" s="619"/>
      <c r="M23" s="619"/>
      <c r="N23" s="619"/>
      <c r="O23" s="619"/>
      <c r="P23" s="619"/>
      <c r="Q23" s="620"/>
      <c r="R23" s="621">
        <v>3816</v>
      </c>
      <c r="S23" s="622"/>
      <c r="T23" s="622"/>
      <c r="U23" s="622"/>
      <c r="V23" s="622"/>
      <c r="W23" s="622"/>
      <c r="X23" s="622"/>
      <c r="Y23" s="623"/>
      <c r="Z23" s="663">
        <v>0</v>
      </c>
      <c r="AA23" s="663"/>
      <c r="AB23" s="663"/>
      <c r="AC23" s="663"/>
      <c r="AD23" s="664" t="s">
        <v>140</v>
      </c>
      <c r="AE23" s="664"/>
      <c r="AF23" s="664"/>
      <c r="AG23" s="664"/>
      <c r="AH23" s="664"/>
      <c r="AI23" s="664"/>
      <c r="AJ23" s="664"/>
      <c r="AK23" s="664"/>
      <c r="AL23" s="624" t="s">
        <v>239</v>
      </c>
      <c r="AM23" s="625"/>
      <c r="AN23" s="625"/>
      <c r="AO23" s="665"/>
      <c r="AP23" s="618" t="s">
        <v>286</v>
      </c>
      <c r="AQ23" s="699"/>
      <c r="AR23" s="699"/>
      <c r="AS23" s="699"/>
      <c r="AT23" s="699"/>
      <c r="AU23" s="699"/>
      <c r="AV23" s="699"/>
      <c r="AW23" s="699"/>
      <c r="AX23" s="699"/>
      <c r="AY23" s="699"/>
      <c r="AZ23" s="699"/>
      <c r="BA23" s="699"/>
      <c r="BB23" s="699"/>
      <c r="BC23" s="699"/>
      <c r="BD23" s="699"/>
      <c r="BE23" s="699"/>
      <c r="BF23" s="700"/>
      <c r="BG23" s="621" t="s">
        <v>149</v>
      </c>
      <c r="BH23" s="622"/>
      <c r="BI23" s="622"/>
      <c r="BJ23" s="622"/>
      <c r="BK23" s="622"/>
      <c r="BL23" s="622"/>
      <c r="BM23" s="622"/>
      <c r="BN23" s="623"/>
      <c r="BO23" s="663" t="s">
        <v>239</v>
      </c>
      <c r="BP23" s="663"/>
      <c r="BQ23" s="663"/>
      <c r="BR23" s="663"/>
      <c r="BS23" s="664" t="s">
        <v>239</v>
      </c>
      <c r="BT23" s="664"/>
      <c r="BU23" s="664"/>
      <c r="BV23" s="664"/>
      <c r="BW23" s="664"/>
      <c r="BX23" s="664"/>
      <c r="BY23" s="664"/>
      <c r="BZ23" s="664"/>
      <c r="CA23" s="664"/>
      <c r="CB23" s="698"/>
      <c r="CD23" s="679" t="s">
        <v>225</v>
      </c>
      <c r="CE23" s="680"/>
      <c r="CF23" s="680"/>
      <c r="CG23" s="680"/>
      <c r="CH23" s="680"/>
      <c r="CI23" s="680"/>
      <c r="CJ23" s="680"/>
      <c r="CK23" s="680"/>
      <c r="CL23" s="680"/>
      <c r="CM23" s="680"/>
      <c r="CN23" s="680"/>
      <c r="CO23" s="680"/>
      <c r="CP23" s="680"/>
      <c r="CQ23" s="681"/>
      <c r="CR23" s="679" t="s">
        <v>287</v>
      </c>
      <c r="CS23" s="680"/>
      <c r="CT23" s="680"/>
      <c r="CU23" s="680"/>
      <c r="CV23" s="680"/>
      <c r="CW23" s="680"/>
      <c r="CX23" s="680"/>
      <c r="CY23" s="681"/>
      <c r="CZ23" s="679" t="s">
        <v>288</v>
      </c>
      <c r="DA23" s="680"/>
      <c r="DB23" s="680"/>
      <c r="DC23" s="681"/>
      <c r="DD23" s="679" t="s">
        <v>289</v>
      </c>
      <c r="DE23" s="680"/>
      <c r="DF23" s="680"/>
      <c r="DG23" s="680"/>
      <c r="DH23" s="680"/>
      <c r="DI23" s="680"/>
      <c r="DJ23" s="680"/>
      <c r="DK23" s="681"/>
      <c r="DL23" s="706" t="s">
        <v>290</v>
      </c>
      <c r="DM23" s="707"/>
      <c r="DN23" s="707"/>
      <c r="DO23" s="707"/>
      <c r="DP23" s="707"/>
      <c r="DQ23" s="707"/>
      <c r="DR23" s="707"/>
      <c r="DS23" s="707"/>
      <c r="DT23" s="707"/>
      <c r="DU23" s="707"/>
      <c r="DV23" s="708"/>
      <c r="DW23" s="679" t="s">
        <v>291</v>
      </c>
      <c r="DX23" s="680"/>
      <c r="DY23" s="680"/>
      <c r="DZ23" s="680"/>
      <c r="EA23" s="680"/>
      <c r="EB23" s="680"/>
      <c r="EC23" s="681"/>
    </row>
    <row r="24" spans="2:133" ht="11.25" customHeight="1" x14ac:dyDescent="0.2">
      <c r="B24" s="618" t="s">
        <v>292</v>
      </c>
      <c r="C24" s="619"/>
      <c r="D24" s="619"/>
      <c r="E24" s="619"/>
      <c r="F24" s="619"/>
      <c r="G24" s="619"/>
      <c r="H24" s="619"/>
      <c r="I24" s="619"/>
      <c r="J24" s="619"/>
      <c r="K24" s="619"/>
      <c r="L24" s="619"/>
      <c r="M24" s="619"/>
      <c r="N24" s="619"/>
      <c r="O24" s="619"/>
      <c r="P24" s="619"/>
      <c r="Q24" s="620"/>
      <c r="R24" s="621" t="s">
        <v>149</v>
      </c>
      <c r="S24" s="622"/>
      <c r="T24" s="622"/>
      <c r="U24" s="622"/>
      <c r="V24" s="622"/>
      <c r="W24" s="622"/>
      <c r="X24" s="622"/>
      <c r="Y24" s="623"/>
      <c r="Z24" s="663" t="s">
        <v>140</v>
      </c>
      <c r="AA24" s="663"/>
      <c r="AB24" s="663"/>
      <c r="AC24" s="663"/>
      <c r="AD24" s="664" t="s">
        <v>149</v>
      </c>
      <c r="AE24" s="664"/>
      <c r="AF24" s="664"/>
      <c r="AG24" s="664"/>
      <c r="AH24" s="664"/>
      <c r="AI24" s="664"/>
      <c r="AJ24" s="664"/>
      <c r="AK24" s="664"/>
      <c r="AL24" s="624" t="s">
        <v>149</v>
      </c>
      <c r="AM24" s="625"/>
      <c r="AN24" s="625"/>
      <c r="AO24" s="665"/>
      <c r="AP24" s="618" t="s">
        <v>293</v>
      </c>
      <c r="AQ24" s="699"/>
      <c r="AR24" s="699"/>
      <c r="AS24" s="699"/>
      <c r="AT24" s="699"/>
      <c r="AU24" s="699"/>
      <c r="AV24" s="699"/>
      <c r="AW24" s="699"/>
      <c r="AX24" s="699"/>
      <c r="AY24" s="699"/>
      <c r="AZ24" s="699"/>
      <c r="BA24" s="699"/>
      <c r="BB24" s="699"/>
      <c r="BC24" s="699"/>
      <c r="BD24" s="699"/>
      <c r="BE24" s="699"/>
      <c r="BF24" s="700"/>
      <c r="BG24" s="621" t="s">
        <v>239</v>
      </c>
      <c r="BH24" s="622"/>
      <c r="BI24" s="622"/>
      <c r="BJ24" s="622"/>
      <c r="BK24" s="622"/>
      <c r="BL24" s="622"/>
      <c r="BM24" s="622"/>
      <c r="BN24" s="623"/>
      <c r="BO24" s="663" t="s">
        <v>149</v>
      </c>
      <c r="BP24" s="663"/>
      <c r="BQ24" s="663"/>
      <c r="BR24" s="663"/>
      <c r="BS24" s="664" t="s">
        <v>149</v>
      </c>
      <c r="BT24" s="664"/>
      <c r="BU24" s="664"/>
      <c r="BV24" s="664"/>
      <c r="BW24" s="664"/>
      <c r="BX24" s="664"/>
      <c r="BY24" s="664"/>
      <c r="BZ24" s="664"/>
      <c r="CA24" s="664"/>
      <c r="CB24" s="698"/>
      <c r="CD24" s="676" t="s">
        <v>294</v>
      </c>
      <c r="CE24" s="677"/>
      <c r="CF24" s="677"/>
      <c r="CG24" s="677"/>
      <c r="CH24" s="677"/>
      <c r="CI24" s="677"/>
      <c r="CJ24" s="677"/>
      <c r="CK24" s="677"/>
      <c r="CL24" s="677"/>
      <c r="CM24" s="677"/>
      <c r="CN24" s="677"/>
      <c r="CO24" s="677"/>
      <c r="CP24" s="677"/>
      <c r="CQ24" s="678"/>
      <c r="CR24" s="673">
        <v>1459133</v>
      </c>
      <c r="CS24" s="674"/>
      <c r="CT24" s="674"/>
      <c r="CU24" s="674"/>
      <c r="CV24" s="674"/>
      <c r="CW24" s="674"/>
      <c r="CX24" s="674"/>
      <c r="CY24" s="702"/>
      <c r="CZ24" s="703">
        <v>15.6</v>
      </c>
      <c r="DA24" s="686"/>
      <c r="DB24" s="686"/>
      <c r="DC24" s="705"/>
      <c r="DD24" s="701">
        <v>1152803</v>
      </c>
      <c r="DE24" s="674"/>
      <c r="DF24" s="674"/>
      <c r="DG24" s="674"/>
      <c r="DH24" s="674"/>
      <c r="DI24" s="674"/>
      <c r="DJ24" s="674"/>
      <c r="DK24" s="702"/>
      <c r="DL24" s="701">
        <v>1131918</v>
      </c>
      <c r="DM24" s="674"/>
      <c r="DN24" s="674"/>
      <c r="DO24" s="674"/>
      <c r="DP24" s="674"/>
      <c r="DQ24" s="674"/>
      <c r="DR24" s="674"/>
      <c r="DS24" s="674"/>
      <c r="DT24" s="674"/>
      <c r="DU24" s="674"/>
      <c r="DV24" s="702"/>
      <c r="DW24" s="703">
        <v>34.4</v>
      </c>
      <c r="DX24" s="686"/>
      <c r="DY24" s="686"/>
      <c r="DZ24" s="686"/>
      <c r="EA24" s="686"/>
      <c r="EB24" s="686"/>
      <c r="EC24" s="704"/>
    </row>
    <row r="25" spans="2:133" ht="11.25" customHeight="1" x14ac:dyDescent="0.2">
      <c r="B25" s="618" t="s">
        <v>295</v>
      </c>
      <c r="C25" s="619"/>
      <c r="D25" s="619"/>
      <c r="E25" s="619"/>
      <c r="F25" s="619"/>
      <c r="G25" s="619"/>
      <c r="H25" s="619"/>
      <c r="I25" s="619"/>
      <c r="J25" s="619"/>
      <c r="K25" s="619"/>
      <c r="L25" s="619"/>
      <c r="M25" s="619"/>
      <c r="N25" s="619"/>
      <c r="O25" s="619"/>
      <c r="P25" s="619"/>
      <c r="Q25" s="620"/>
      <c r="R25" s="621">
        <v>3773540</v>
      </c>
      <c r="S25" s="622"/>
      <c r="T25" s="622"/>
      <c r="U25" s="622"/>
      <c r="V25" s="622"/>
      <c r="W25" s="622"/>
      <c r="X25" s="622"/>
      <c r="Y25" s="623"/>
      <c r="Z25" s="663">
        <v>38.6</v>
      </c>
      <c r="AA25" s="663"/>
      <c r="AB25" s="663"/>
      <c r="AC25" s="663"/>
      <c r="AD25" s="664">
        <v>3286615</v>
      </c>
      <c r="AE25" s="664"/>
      <c r="AF25" s="664"/>
      <c r="AG25" s="664"/>
      <c r="AH25" s="664"/>
      <c r="AI25" s="664"/>
      <c r="AJ25" s="664"/>
      <c r="AK25" s="664"/>
      <c r="AL25" s="624">
        <v>100</v>
      </c>
      <c r="AM25" s="625"/>
      <c r="AN25" s="625"/>
      <c r="AO25" s="665"/>
      <c r="AP25" s="618" t="s">
        <v>296</v>
      </c>
      <c r="AQ25" s="699"/>
      <c r="AR25" s="699"/>
      <c r="AS25" s="699"/>
      <c r="AT25" s="699"/>
      <c r="AU25" s="699"/>
      <c r="AV25" s="699"/>
      <c r="AW25" s="699"/>
      <c r="AX25" s="699"/>
      <c r="AY25" s="699"/>
      <c r="AZ25" s="699"/>
      <c r="BA25" s="699"/>
      <c r="BB25" s="699"/>
      <c r="BC25" s="699"/>
      <c r="BD25" s="699"/>
      <c r="BE25" s="699"/>
      <c r="BF25" s="700"/>
      <c r="BG25" s="621">
        <v>483109</v>
      </c>
      <c r="BH25" s="622"/>
      <c r="BI25" s="622"/>
      <c r="BJ25" s="622"/>
      <c r="BK25" s="622"/>
      <c r="BL25" s="622"/>
      <c r="BM25" s="622"/>
      <c r="BN25" s="623"/>
      <c r="BO25" s="663">
        <v>13.6</v>
      </c>
      <c r="BP25" s="663"/>
      <c r="BQ25" s="663"/>
      <c r="BR25" s="663"/>
      <c r="BS25" s="664" t="s">
        <v>149</v>
      </c>
      <c r="BT25" s="664"/>
      <c r="BU25" s="664"/>
      <c r="BV25" s="664"/>
      <c r="BW25" s="664"/>
      <c r="BX25" s="664"/>
      <c r="BY25" s="664"/>
      <c r="BZ25" s="664"/>
      <c r="CA25" s="664"/>
      <c r="CB25" s="698"/>
      <c r="CD25" s="618" t="s">
        <v>297</v>
      </c>
      <c r="CE25" s="619"/>
      <c r="CF25" s="619"/>
      <c r="CG25" s="619"/>
      <c r="CH25" s="619"/>
      <c r="CI25" s="619"/>
      <c r="CJ25" s="619"/>
      <c r="CK25" s="619"/>
      <c r="CL25" s="619"/>
      <c r="CM25" s="619"/>
      <c r="CN25" s="619"/>
      <c r="CO25" s="619"/>
      <c r="CP25" s="619"/>
      <c r="CQ25" s="620"/>
      <c r="CR25" s="621">
        <v>1057201</v>
      </c>
      <c r="CS25" s="634"/>
      <c r="CT25" s="634"/>
      <c r="CU25" s="634"/>
      <c r="CV25" s="634"/>
      <c r="CW25" s="634"/>
      <c r="CX25" s="634"/>
      <c r="CY25" s="635"/>
      <c r="CZ25" s="624">
        <v>11.3</v>
      </c>
      <c r="DA25" s="636"/>
      <c r="DB25" s="636"/>
      <c r="DC25" s="637"/>
      <c r="DD25" s="627">
        <v>943345</v>
      </c>
      <c r="DE25" s="634"/>
      <c r="DF25" s="634"/>
      <c r="DG25" s="634"/>
      <c r="DH25" s="634"/>
      <c r="DI25" s="634"/>
      <c r="DJ25" s="634"/>
      <c r="DK25" s="635"/>
      <c r="DL25" s="627">
        <v>933845</v>
      </c>
      <c r="DM25" s="634"/>
      <c r="DN25" s="634"/>
      <c r="DO25" s="634"/>
      <c r="DP25" s="634"/>
      <c r="DQ25" s="634"/>
      <c r="DR25" s="634"/>
      <c r="DS25" s="634"/>
      <c r="DT25" s="634"/>
      <c r="DU25" s="634"/>
      <c r="DV25" s="635"/>
      <c r="DW25" s="624">
        <v>28.4</v>
      </c>
      <c r="DX25" s="636"/>
      <c r="DY25" s="636"/>
      <c r="DZ25" s="636"/>
      <c r="EA25" s="636"/>
      <c r="EB25" s="636"/>
      <c r="EC25" s="652"/>
    </row>
    <row r="26" spans="2:133" ht="11.25" customHeight="1" x14ac:dyDescent="0.2">
      <c r="B26" s="618" t="s">
        <v>298</v>
      </c>
      <c r="C26" s="619"/>
      <c r="D26" s="619"/>
      <c r="E26" s="619"/>
      <c r="F26" s="619"/>
      <c r="G26" s="619"/>
      <c r="H26" s="619"/>
      <c r="I26" s="619"/>
      <c r="J26" s="619"/>
      <c r="K26" s="619"/>
      <c r="L26" s="619"/>
      <c r="M26" s="619"/>
      <c r="N26" s="619"/>
      <c r="O26" s="619"/>
      <c r="P26" s="619"/>
      <c r="Q26" s="620"/>
      <c r="R26" s="621">
        <v>815</v>
      </c>
      <c r="S26" s="622"/>
      <c r="T26" s="622"/>
      <c r="U26" s="622"/>
      <c r="V26" s="622"/>
      <c r="W26" s="622"/>
      <c r="X26" s="622"/>
      <c r="Y26" s="623"/>
      <c r="Z26" s="663">
        <v>0</v>
      </c>
      <c r="AA26" s="663"/>
      <c r="AB26" s="663"/>
      <c r="AC26" s="663"/>
      <c r="AD26" s="664">
        <v>815</v>
      </c>
      <c r="AE26" s="664"/>
      <c r="AF26" s="664"/>
      <c r="AG26" s="664"/>
      <c r="AH26" s="664"/>
      <c r="AI26" s="664"/>
      <c r="AJ26" s="664"/>
      <c r="AK26" s="664"/>
      <c r="AL26" s="624">
        <v>0</v>
      </c>
      <c r="AM26" s="625"/>
      <c r="AN26" s="625"/>
      <c r="AO26" s="665"/>
      <c r="AP26" s="618" t="s">
        <v>299</v>
      </c>
      <c r="AQ26" s="699"/>
      <c r="AR26" s="699"/>
      <c r="AS26" s="699"/>
      <c r="AT26" s="699"/>
      <c r="AU26" s="699"/>
      <c r="AV26" s="699"/>
      <c r="AW26" s="699"/>
      <c r="AX26" s="699"/>
      <c r="AY26" s="699"/>
      <c r="AZ26" s="699"/>
      <c r="BA26" s="699"/>
      <c r="BB26" s="699"/>
      <c r="BC26" s="699"/>
      <c r="BD26" s="699"/>
      <c r="BE26" s="699"/>
      <c r="BF26" s="700"/>
      <c r="BG26" s="621" t="s">
        <v>239</v>
      </c>
      <c r="BH26" s="622"/>
      <c r="BI26" s="622"/>
      <c r="BJ26" s="622"/>
      <c r="BK26" s="622"/>
      <c r="BL26" s="622"/>
      <c r="BM26" s="622"/>
      <c r="BN26" s="623"/>
      <c r="BO26" s="663" t="s">
        <v>140</v>
      </c>
      <c r="BP26" s="663"/>
      <c r="BQ26" s="663"/>
      <c r="BR26" s="663"/>
      <c r="BS26" s="664" t="s">
        <v>149</v>
      </c>
      <c r="BT26" s="664"/>
      <c r="BU26" s="664"/>
      <c r="BV26" s="664"/>
      <c r="BW26" s="664"/>
      <c r="BX26" s="664"/>
      <c r="BY26" s="664"/>
      <c r="BZ26" s="664"/>
      <c r="CA26" s="664"/>
      <c r="CB26" s="698"/>
      <c r="CD26" s="618" t="s">
        <v>300</v>
      </c>
      <c r="CE26" s="619"/>
      <c r="CF26" s="619"/>
      <c r="CG26" s="619"/>
      <c r="CH26" s="619"/>
      <c r="CI26" s="619"/>
      <c r="CJ26" s="619"/>
      <c r="CK26" s="619"/>
      <c r="CL26" s="619"/>
      <c r="CM26" s="619"/>
      <c r="CN26" s="619"/>
      <c r="CO26" s="619"/>
      <c r="CP26" s="619"/>
      <c r="CQ26" s="620"/>
      <c r="CR26" s="621">
        <v>674434</v>
      </c>
      <c r="CS26" s="622"/>
      <c r="CT26" s="622"/>
      <c r="CU26" s="622"/>
      <c r="CV26" s="622"/>
      <c r="CW26" s="622"/>
      <c r="CX26" s="622"/>
      <c r="CY26" s="623"/>
      <c r="CZ26" s="624">
        <v>7.2</v>
      </c>
      <c r="DA26" s="636"/>
      <c r="DB26" s="636"/>
      <c r="DC26" s="637"/>
      <c r="DD26" s="627">
        <v>583176</v>
      </c>
      <c r="DE26" s="622"/>
      <c r="DF26" s="622"/>
      <c r="DG26" s="622"/>
      <c r="DH26" s="622"/>
      <c r="DI26" s="622"/>
      <c r="DJ26" s="622"/>
      <c r="DK26" s="623"/>
      <c r="DL26" s="627" t="s">
        <v>239</v>
      </c>
      <c r="DM26" s="622"/>
      <c r="DN26" s="622"/>
      <c r="DO26" s="622"/>
      <c r="DP26" s="622"/>
      <c r="DQ26" s="622"/>
      <c r="DR26" s="622"/>
      <c r="DS26" s="622"/>
      <c r="DT26" s="622"/>
      <c r="DU26" s="622"/>
      <c r="DV26" s="623"/>
      <c r="DW26" s="624" t="s">
        <v>149</v>
      </c>
      <c r="DX26" s="636"/>
      <c r="DY26" s="636"/>
      <c r="DZ26" s="636"/>
      <c r="EA26" s="636"/>
      <c r="EB26" s="636"/>
      <c r="EC26" s="652"/>
    </row>
    <row r="27" spans="2:133" ht="11.25" customHeight="1" x14ac:dyDescent="0.2">
      <c r="B27" s="618" t="s">
        <v>301</v>
      </c>
      <c r="C27" s="619"/>
      <c r="D27" s="619"/>
      <c r="E27" s="619"/>
      <c r="F27" s="619"/>
      <c r="G27" s="619"/>
      <c r="H27" s="619"/>
      <c r="I27" s="619"/>
      <c r="J27" s="619"/>
      <c r="K27" s="619"/>
      <c r="L27" s="619"/>
      <c r="M27" s="619"/>
      <c r="N27" s="619"/>
      <c r="O27" s="619"/>
      <c r="P27" s="619"/>
      <c r="Q27" s="620"/>
      <c r="R27" s="621">
        <v>11166</v>
      </c>
      <c r="S27" s="622"/>
      <c r="T27" s="622"/>
      <c r="U27" s="622"/>
      <c r="V27" s="622"/>
      <c r="W27" s="622"/>
      <c r="X27" s="622"/>
      <c r="Y27" s="623"/>
      <c r="Z27" s="663">
        <v>0.1</v>
      </c>
      <c r="AA27" s="663"/>
      <c r="AB27" s="663"/>
      <c r="AC27" s="663"/>
      <c r="AD27" s="664" t="s">
        <v>149</v>
      </c>
      <c r="AE27" s="664"/>
      <c r="AF27" s="664"/>
      <c r="AG27" s="664"/>
      <c r="AH27" s="664"/>
      <c r="AI27" s="664"/>
      <c r="AJ27" s="664"/>
      <c r="AK27" s="664"/>
      <c r="AL27" s="624" t="s">
        <v>140</v>
      </c>
      <c r="AM27" s="625"/>
      <c r="AN27" s="625"/>
      <c r="AO27" s="665"/>
      <c r="AP27" s="618" t="s">
        <v>302</v>
      </c>
      <c r="AQ27" s="619"/>
      <c r="AR27" s="619"/>
      <c r="AS27" s="619"/>
      <c r="AT27" s="619"/>
      <c r="AU27" s="619"/>
      <c r="AV27" s="619"/>
      <c r="AW27" s="619"/>
      <c r="AX27" s="619"/>
      <c r="AY27" s="619"/>
      <c r="AZ27" s="619"/>
      <c r="BA27" s="619"/>
      <c r="BB27" s="619"/>
      <c r="BC27" s="619"/>
      <c r="BD27" s="619"/>
      <c r="BE27" s="619"/>
      <c r="BF27" s="620"/>
      <c r="BG27" s="621">
        <v>3553595</v>
      </c>
      <c r="BH27" s="622"/>
      <c r="BI27" s="622"/>
      <c r="BJ27" s="622"/>
      <c r="BK27" s="622"/>
      <c r="BL27" s="622"/>
      <c r="BM27" s="622"/>
      <c r="BN27" s="623"/>
      <c r="BO27" s="663">
        <v>100</v>
      </c>
      <c r="BP27" s="663"/>
      <c r="BQ27" s="663"/>
      <c r="BR27" s="663"/>
      <c r="BS27" s="664" t="s">
        <v>239</v>
      </c>
      <c r="BT27" s="664"/>
      <c r="BU27" s="664"/>
      <c r="BV27" s="664"/>
      <c r="BW27" s="664"/>
      <c r="BX27" s="664"/>
      <c r="BY27" s="664"/>
      <c r="BZ27" s="664"/>
      <c r="CA27" s="664"/>
      <c r="CB27" s="698"/>
      <c r="CD27" s="618" t="s">
        <v>303</v>
      </c>
      <c r="CE27" s="619"/>
      <c r="CF27" s="619"/>
      <c r="CG27" s="619"/>
      <c r="CH27" s="619"/>
      <c r="CI27" s="619"/>
      <c r="CJ27" s="619"/>
      <c r="CK27" s="619"/>
      <c r="CL27" s="619"/>
      <c r="CM27" s="619"/>
      <c r="CN27" s="619"/>
      <c r="CO27" s="619"/>
      <c r="CP27" s="619"/>
      <c r="CQ27" s="620"/>
      <c r="CR27" s="621">
        <v>398027</v>
      </c>
      <c r="CS27" s="634"/>
      <c r="CT27" s="634"/>
      <c r="CU27" s="634"/>
      <c r="CV27" s="634"/>
      <c r="CW27" s="634"/>
      <c r="CX27" s="634"/>
      <c r="CY27" s="635"/>
      <c r="CZ27" s="624">
        <v>4.3</v>
      </c>
      <c r="DA27" s="636"/>
      <c r="DB27" s="636"/>
      <c r="DC27" s="637"/>
      <c r="DD27" s="627">
        <v>205553</v>
      </c>
      <c r="DE27" s="634"/>
      <c r="DF27" s="634"/>
      <c r="DG27" s="634"/>
      <c r="DH27" s="634"/>
      <c r="DI27" s="634"/>
      <c r="DJ27" s="634"/>
      <c r="DK27" s="635"/>
      <c r="DL27" s="627">
        <v>198068</v>
      </c>
      <c r="DM27" s="634"/>
      <c r="DN27" s="634"/>
      <c r="DO27" s="634"/>
      <c r="DP27" s="634"/>
      <c r="DQ27" s="634"/>
      <c r="DR27" s="634"/>
      <c r="DS27" s="634"/>
      <c r="DT27" s="634"/>
      <c r="DU27" s="634"/>
      <c r="DV27" s="635"/>
      <c r="DW27" s="624">
        <v>6</v>
      </c>
      <c r="DX27" s="636"/>
      <c r="DY27" s="636"/>
      <c r="DZ27" s="636"/>
      <c r="EA27" s="636"/>
      <c r="EB27" s="636"/>
      <c r="EC27" s="652"/>
    </row>
    <row r="28" spans="2:133" ht="11.25" customHeight="1" x14ac:dyDescent="0.2">
      <c r="B28" s="618" t="s">
        <v>304</v>
      </c>
      <c r="C28" s="619"/>
      <c r="D28" s="619"/>
      <c r="E28" s="619"/>
      <c r="F28" s="619"/>
      <c r="G28" s="619"/>
      <c r="H28" s="619"/>
      <c r="I28" s="619"/>
      <c r="J28" s="619"/>
      <c r="K28" s="619"/>
      <c r="L28" s="619"/>
      <c r="M28" s="619"/>
      <c r="N28" s="619"/>
      <c r="O28" s="619"/>
      <c r="P28" s="619"/>
      <c r="Q28" s="620"/>
      <c r="R28" s="621">
        <v>62879</v>
      </c>
      <c r="S28" s="622"/>
      <c r="T28" s="622"/>
      <c r="U28" s="622"/>
      <c r="V28" s="622"/>
      <c r="W28" s="622"/>
      <c r="X28" s="622"/>
      <c r="Y28" s="623"/>
      <c r="Z28" s="663">
        <v>0.6</v>
      </c>
      <c r="AA28" s="663"/>
      <c r="AB28" s="663"/>
      <c r="AC28" s="663"/>
      <c r="AD28" s="664" t="s">
        <v>149</v>
      </c>
      <c r="AE28" s="664"/>
      <c r="AF28" s="664"/>
      <c r="AG28" s="664"/>
      <c r="AH28" s="664"/>
      <c r="AI28" s="664"/>
      <c r="AJ28" s="664"/>
      <c r="AK28" s="664"/>
      <c r="AL28" s="624" t="s">
        <v>140</v>
      </c>
      <c r="AM28" s="625"/>
      <c r="AN28" s="625"/>
      <c r="AO28" s="665"/>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63"/>
      <c r="BP28" s="663"/>
      <c r="BQ28" s="663"/>
      <c r="BR28" s="663"/>
      <c r="BS28" s="627"/>
      <c r="BT28" s="622"/>
      <c r="BU28" s="622"/>
      <c r="BV28" s="622"/>
      <c r="BW28" s="622"/>
      <c r="BX28" s="622"/>
      <c r="BY28" s="622"/>
      <c r="BZ28" s="622"/>
      <c r="CA28" s="622"/>
      <c r="CB28" s="662"/>
      <c r="CD28" s="618" t="s">
        <v>305</v>
      </c>
      <c r="CE28" s="619"/>
      <c r="CF28" s="619"/>
      <c r="CG28" s="619"/>
      <c r="CH28" s="619"/>
      <c r="CI28" s="619"/>
      <c r="CJ28" s="619"/>
      <c r="CK28" s="619"/>
      <c r="CL28" s="619"/>
      <c r="CM28" s="619"/>
      <c r="CN28" s="619"/>
      <c r="CO28" s="619"/>
      <c r="CP28" s="619"/>
      <c r="CQ28" s="620"/>
      <c r="CR28" s="621">
        <v>3905</v>
      </c>
      <c r="CS28" s="622"/>
      <c r="CT28" s="622"/>
      <c r="CU28" s="622"/>
      <c r="CV28" s="622"/>
      <c r="CW28" s="622"/>
      <c r="CX28" s="622"/>
      <c r="CY28" s="623"/>
      <c r="CZ28" s="624">
        <v>0</v>
      </c>
      <c r="DA28" s="636"/>
      <c r="DB28" s="636"/>
      <c r="DC28" s="637"/>
      <c r="DD28" s="627">
        <v>3905</v>
      </c>
      <c r="DE28" s="622"/>
      <c r="DF28" s="622"/>
      <c r="DG28" s="622"/>
      <c r="DH28" s="622"/>
      <c r="DI28" s="622"/>
      <c r="DJ28" s="622"/>
      <c r="DK28" s="623"/>
      <c r="DL28" s="627">
        <v>5</v>
      </c>
      <c r="DM28" s="622"/>
      <c r="DN28" s="622"/>
      <c r="DO28" s="622"/>
      <c r="DP28" s="622"/>
      <c r="DQ28" s="622"/>
      <c r="DR28" s="622"/>
      <c r="DS28" s="622"/>
      <c r="DT28" s="622"/>
      <c r="DU28" s="622"/>
      <c r="DV28" s="623"/>
      <c r="DW28" s="624">
        <v>0</v>
      </c>
      <c r="DX28" s="636"/>
      <c r="DY28" s="636"/>
      <c r="DZ28" s="636"/>
      <c r="EA28" s="636"/>
      <c r="EB28" s="636"/>
      <c r="EC28" s="652"/>
    </row>
    <row r="29" spans="2:133" ht="11.25" customHeight="1" x14ac:dyDescent="0.2">
      <c r="B29" s="618" t="s">
        <v>306</v>
      </c>
      <c r="C29" s="619"/>
      <c r="D29" s="619"/>
      <c r="E29" s="619"/>
      <c r="F29" s="619"/>
      <c r="G29" s="619"/>
      <c r="H29" s="619"/>
      <c r="I29" s="619"/>
      <c r="J29" s="619"/>
      <c r="K29" s="619"/>
      <c r="L29" s="619"/>
      <c r="M29" s="619"/>
      <c r="N29" s="619"/>
      <c r="O29" s="619"/>
      <c r="P29" s="619"/>
      <c r="Q29" s="620"/>
      <c r="R29" s="621">
        <v>2540</v>
      </c>
      <c r="S29" s="622"/>
      <c r="T29" s="622"/>
      <c r="U29" s="622"/>
      <c r="V29" s="622"/>
      <c r="W29" s="622"/>
      <c r="X29" s="622"/>
      <c r="Y29" s="623"/>
      <c r="Z29" s="663">
        <v>0</v>
      </c>
      <c r="AA29" s="663"/>
      <c r="AB29" s="663"/>
      <c r="AC29" s="663"/>
      <c r="AD29" s="664" t="s">
        <v>149</v>
      </c>
      <c r="AE29" s="664"/>
      <c r="AF29" s="664"/>
      <c r="AG29" s="664"/>
      <c r="AH29" s="664"/>
      <c r="AI29" s="664"/>
      <c r="AJ29" s="664"/>
      <c r="AK29" s="664"/>
      <c r="AL29" s="624" t="s">
        <v>239</v>
      </c>
      <c r="AM29" s="625"/>
      <c r="AN29" s="625"/>
      <c r="AO29" s="665"/>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63"/>
      <c r="BP29" s="663"/>
      <c r="BQ29" s="663"/>
      <c r="BR29" s="663"/>
      <c r="BS29" s="664"/>
      <c r="BT29" s="664"/>
      <c r="BU29" s="664"/>
      <c r="BV29" s="664"/>
      <c r="BW29" s="664"/>
      <c r="BX29" s="664"/>
      <c r="BY29" s="664"/>
      <c r="BZ29" s="664"/>
      <c r="CA29" s="664"/>
      <c r="CB29" s="698"/>
      <c r="CD29" s="640" t="s">
        <v>307</v>
      </c>
      <c r="CE29" s="641"/>
      <c r="CF29" s="618" t="s">
        <v>308</v>
      </c>
      <c r="CG29" s="619"/>
      <c r="CH29" s="619"/>
      <c r="CI29" s="619"/>
      <c r="CJ29" s="619"/>
      <c r="CK29" s="619"/>
      <c r="CL29" s="619"/>
      <c r="CM29" s="619"/>
      <c r="CN29" s="619"/>
      <c r="CO29" s="619"/>
      <c r="CP29" s="619"/>
      <c r="CQ29" s="620"/>
      <c r="CR29" s="621">
        <v>3900</v>
      </c>
      <c r="CS29" s="634"/>
      <c r="CT29" s="634"/>
      <c r="CU29" s="634"/>
      <c r="CV29" s="634"/>
      <c r="CW29" s="634"/>
      <c r="CX29" s="634"/>
      <c r="CY29" s="635"/>
      <c r="CZ29" s="624">
        <v>0</v>
      </c>
      <c r="DA29" s="636"/>
      <c r="DB29" s="636"/>
      <c r="DC29" s="637"/>
      <c r="DD29" s="627">
        <v>3900</v>
      </c>
      <c r="DE29" s="634"/>
      <c r="DF29" s="634"/>
      <c r="DG29" s="634"/>
      <c r="DH29" s="634"/>
      <c r="DI29" s="634"/>
      <c r="DJ29" s="634"/>
      <c r="DK29" s="635"/>
      <c r="DL29" s="627" t="s">
        <v>149</v>
      </c>
      <c r="DM29" s="634"/>
      <c r="DN29" s="634"/>
      <c r="DO29" s="634"/>
      <c r="DP29" s="634"/>
      <c r="DQ29" s="634"/>
      <c r="DR29" s="634"/>
      <c r="DS29" s="634"/>
      <c r="DT29" s="634"/>
      <c r="DU29" s="634"/>
      <c r="DV29" s="635"/>
      <c r="DW29" s="624" t="s">
        <v>239</v>
      </c>
      <c r="DX29" s="636"/>
      <c r="DY29" s="636"/>
      <c r="DZ29" s="636"/>
      <c r="EA29" s="636"/>
      <c r="EB29" s="636"/>
      <c r="EC29" s="652"/>
    </row>
    <row r="30" spans="2:133" ht="11.25" customHeight="1" x14ac:dyDescent="0.2">
      <c r="B30" s="618" t="s">
        <v>309</v>
      </c>
      <c r="C30" s="619"/>
      <c r="D30" s="619"/>
      <c r="E30" s="619"/>
      <c r="F30" s="619"/>
      <c r="G30" s="619"/>
      <c r="H30" s="619"/>
      <c r="I30" s="619"/>
      <c r="J30" s="619"/>
      <c r="K30" s="619"/>
      <c r="L30" s="619"/>
      <c r="M30" s="619"/>
      <c r="N30" s="619"/>
      <c r="O30" s="619"/>
      <c r="P30" s="619"/>
      <c r="Q30" s="620"/>
      <c r="R30" s="621">
        <v>1723107</v>
      </c>
      <c r="S30" s="622"/>
      <c r="T30" s="622"/>
      <c r="U30" s="622"/>
      <c r="V30" s="622"/>
      <c r="W30" s="622"/>
      <c r="X30" s="622"/>
      <c r="Y30" s="623"/>
      <c r="Z30" s="663">
        <v>17.600000000000001</v>
      </c>
      <c r="AA30" s="663"/>
      <c r="AB30" s="663"/>
      <c r="AC30" s="663"/>
      <c r="AD30" s="664" t="s">
        <v>239</v>
      </c>
      <c r="AE30" s="664"/>
      <c r="AF30" s="664"/>
      <c r="AG30" s="664"/>
      <c r="AH30" s="664"/>
      <c r="AI30" s="664"/>
      <c r="AJ30" s="664"/>
      <c r="AK30" s="664"/>
      <c r="AL30" s="624" t="s">
        <v>149</v>
      </c>
      <c r="AM30" s="625"/>
      <c r="AN30" s="625"/>
      <c r="AO30" s="665"/>
      <c r="AP30" s="679" t="s">
        <v>225</v>
      </c>
      <c r="AQ30" s="680"/>
      <c r="AR30" s="680"/>
      <c r="AS30" s="680"/>
      <c r="AT30" s="680"/>
      <c r="AU30" s="680"/>
      <c r="AV30" s="680"/>
      <c r="AW30" s="680"/>
      <c r="AX30" s="680"/>
      <c r="AY30" s="680"/>
      <c r="AZ30" s="680"/>
      <c r="BA30" s="680"/>
      <c r="BB30" s="680"/>
      <c r="BC30" s="680"/>
      <c r="BD30" s="680"/>
      <c r="BE30" s="680"/>
      <c r="BF30" s="681"/>
      <c r="BG30" s="679" t="s">
        <v>310</v>
      </c>
      <c r="BH30" s="696"/>
      <c r="BI30" s="696"/>
      <c r="BJ30" s="696"/>
      <c r="BK30" s="696"/>
      <c r="BL30" s="696"/>
      <c r="BM30" s="696"/>
      <c r="BN30" s="696"/>
      <c r="BO30" s="696"/>
      <c r="BP30" s="696"/>
      <c r="BQ30" s="697"/>
      <c r="BR30" s="679" t="s">
        <v>311</v>
      </c>
      <c r="BS30" s="696"/>
      <c r="BT30" s="696"/>
      <c r="BU30" s="696"/>
      <c r="BV30" s="696"/>
      <c r="BW30" s="696"/>
      <c r="BX30" s="696"/>
      <c r="BY30" s="696"/>
      <c r="BZ30" s="696"/>
      <c r="CA30" s="696"/>
      <c r="CB30" s="697"/>
      <c r="CD30" s="642"/>
      <c r="CE30" s="643"/>
      <c r="CF30" s="618" t="s">
        <v>312</v>
      </c>
      <c r="CG30" s="619"/>
      <c r="CH30" s="619"/>
      <c r="CI30" s="619"/>
      <c r="CJ30" s="619"/>
      <c r="CK30" s="619"/>
      <c r="CL30" s="619"/>
      <c r="CM30" s="619"/>
      <c r="CN30" s="619"/>
      <c r="CO30" s="619"/>
      <c r="CP30" s="619"/>
      <c r="CQ30" s="620"/>
      <c r="CR30" s="621">
        <v>3900</v>
      </c>
      <c r="CS30" s="622"/>
      <c r="CT30" s="622"/>
      <c r="CU30" s="622"/>
      <c r="CV30" s="622"/>
      <c r="CW30" s="622"/>
      <c r="CX30" s="622"/>
      <c r="CY30" s="623"/>
      <c r="CZ30" s="624">
        <v>0</v>
      </c>
      <c r="DA30" s="636"/>
      <c r="DB30" s="636"/>
      <c r="DC30" s="637"/>
      <c r="DD30" s="627">
        <v>3900</v>
      </c>
      <c r="DE30" s="622"/>
      <c r="DF30" s="622"/>
      <c r="DG30" s="622"/>
      <c r="DH30" s="622"/>
      <c r="DI30" s="622"/>
      <c r="DJ30" s="622"/>
      <c r="DK30" s="623"/>
      <c r="DL30" s="627" t="s">
        <v>239</v>
      </c>
      <c r="DM30" s="622"/>
      <c r="DN30" s="622"/>
      <c r="DO30" s="622"/>
      <c r="DP30" s="622"/>
      <c r="DQ30" s="622"/>
      <c r="DR30" s="622"/>
      <c r="DS30" s="622"/>
      <c r="DT30" s="622"/>
      <c r="DU30" s="622"/>
      <c r="DV30" s="623"/>
      <c r="DW30" s="624" t="s">
        <v>239</v>
      </c>
      <c r="DX30" s="636"/>
      <c r="DY30" s="636"/>
      <c r="DZ30" s="636"/>
      <c r="EA30" s="636"/>
      <c r="EB30" s="636"/>
      <c r="EC30" s="652"/>
    </row>
    <row r="31" spans="2:133" ht="11.25" customHeight="1" x14ac:dyDescent="0.2">
      <c r="B31" s="688" t="s">
        <v>313</v>
      </c>
      <c r="C31" s="689"/>
      <c r="D31" s="689"/>
      <c r="E31" s="689"/>
      <c r="F31" s="689"/>
      <c r="G31" s="689"/>
      <c r="H31" s="689"/>
      <c r="I31" s="689"/>
      <c r="J31" s="689"/>
      <c r="K31" s="689"/>
      <c r="L31" s="689"/>
      <c r="M31" s="689"/>
      <c r="N31" s="689"/>
      <c r="O31" s="689"/>
      <c r="P31" s="689"/>
      <c r="Q31" s="690"/>
      <c r="R31" s="621" t="s">
        <v>239</v>
      </c>
      <c r="S31" s="622"/>
      <c r="T31" s="622"/>
      <c r="U31" s="622"/>
      <c r="V31" s="622"/>
      <c r="W31" s="622"/>
      <c r="X31" s="622"/>
      <c r="Y31" s="623"/>
      <c r="Z31" s="663" t="s">
        <v>149</v>
      </c>
      <c r="AA31" s="663"/>
      <c r="AB31" s="663"/>
      <c r="AC31" s="663"/>
      <c r="AD31" s="664" t="s">
        <v>239</v>
      </c>
      <c r="AE31" s="664"/>
      <c r="AF31" s="664"/>
      <c r="AG31" s="664"/>
      <c r="AH31" s="664"/>
      <c r="AI31" s="664"/>
      <c r="AJ31" s="664"/>
      <c r="AK31" s="664"/>
      <c r="AL31" s="624" t="s">
        <v>239</v>
      </c>
      <c r="AM31" s="625"/>
      <c r="AN31" s="625"/>
      <c r="AO31" s="665"/>
      <c r="AP31" s="691" t="s">
        <v>314</v>
      </c>
      <c r="AQ31" s="692"/>
      <c r="AR31" s="692"/>
      <c r="AS31" s="692"/>
      <c r="AT31" s="693" t="s">
        <v>315</v>
      </c>
      <c r="AU31" s="218"/>
      <c r="AV31" s="218"/>
      <c r="AW31" s="218"/>
      <c r="AX31" s="676" t="s">
        <v>191</v>
      </c>
      <c r="AY31" s="677"/>
      <c r="AZ31" s="677"/>
      <c r="BA31" s="677"/>
      <c r="BB31" s="677"/>
      <c r="BC31" s="677"/>
      <c r="BD31" s="677"/>
      <c r="BE31" s="677"/>
      <c r="BF31" s="678"/>
      <c r="BG31" s="684">
        <v>99.9</v>
      </c>
      <c r="BH31" s="685"/>
      <c r="BI31" s="685"/>
      <c r="BJ31" s="685"/>
      <c r="BK31" s="685"/>
      <c r="BL31" s="685"/>
      <c r="BM31" s="686">
        <v>99.5</v>
      </c>
      <c r="BN31" s="685"/>
      <c r="BO31" s="685"/>
      <c r="BP31" s="685"/>
      <c r="BQ31" s="687"/>
      <c r="BR31" s="684">
        <v>99.9</v>
      </c>
      <c r="BS31" s="685"/>
      <c r="BT31" s="685"/>
      <c r="BU31" s="685"/>
      <c r="BV31" s="685"/>
      <c r="BW31" s="685"/>
      <c r="BX31" s="686">
        <v>99.5</v>
      </c>
      <c r="BY31" s="685"/>
      <c r="BZ31" s="685"/>
      <c r="CA31" s="685"/>
      <c r="CB31" s="687"/>
      <c r="CD31" s="642"/>
      <c r="CE31" s="643"/>
      <c r="CF31" s="618" t="s">
        <v>316</v>
      </c>
      <c r="CG31" s="619"/>
      <c r="CH31" s="619"/>
      <c r="CI31" s="619"/>
      <c r="CJ31" s="619"/>
      <c r="CK31" s="619"/>
      <c r="CL31" s="619"/>
      <c r="CM31" s="619"/>
      <c r="CN31" s="619"/>
      <c r="CO31" s="619"/>
      <c r="CP31" s="619"/>
      <c r="CQ31" s="620"/>
      <c r="CR31" s="621" t="s">
        <v>239</v>
      </c>
      <c r="CS31" s="634"/>
      <c r="CT31" s="634"/>
      <c r="CU31" s="634"/>
      <c r="CV31" s="634"/>
      <c r="CW31" s="634"/>
      <c r="CX31" s="634"/>
      <c r="CY31" s="635"/>
      <c r="CZ31" s="624" t="s">
        <v>239</v>
      </c>
      <c r="DA31" s="636"/>
      <c r="DB31" s="636"/>
      <c r="DC31" s="637"/>
      <c r="DD31" s="627" t="s">
        <v>239</v>
      </c>
      <c r="DE31" s="634"/>
      <c r="DF31" s="634"/>
      <c r="DG31" s="634"/>
      <c r="DH31" s="634"/>
      <c r="DI31" s="634"/>
      <c r="DJ31" s="634"/>
      <c r="DK31" s="635"/>
      <c r="DL31" s="627" t="s">
        <v>149</v>
      </c>
      <c r="DM31" s="634"/>
      <c r="DN31" s="634"/>
      <c r="DO31" s="634"/>
      <c r="DP31" s="634"/>
      <c r="DQ31" s="634"/>
      <c r="DR31" s="634"/>
      <c r="DS31" s="634"/>
      <c r="DT31" s="634"/>
      <c r="DU31" s="634"/>
      <c r="DV31" s="635"/>
      <c r="DW31" s="624" t="s">
        <v>140</v>
      </c>
      <c r="DX31" s="636"/>
      <c r="DY31" s="636"/>
      <c r="DZ31" s="636"/>
      <c r="EA31" s="636"/>
      <c r="EB31" s="636"/>
      <c r="EC31" s="652"/>
    </row>
    <row r="32" spans="2:133" ht="11.25" customHeight="1" x14ac:dyDescent="0.2">
      <c r="B32" s="618" t="s">
        <v>317</v>
      </c>
      <c r="C32" s="619"/>
      <c r="D32" s="619"/>
      <c r="E32" s="619"/>
      <c r="F32" s="619"/>
      <c r="G32" s="619"/>
      <c r="H32" s="619"/>
      <c r="I32" s="619"/>
      <c r="J32" s="619"/>
      <c r="K32" s="619"/>
      <c r="L32" s="619"/>
      <c r="M32" s="619"/>
      <c r="N32" s="619"/>
      <c r="O32" s="619"/>
      <c r="P32" s="619"/>
      <c r="Q32" s="620"/>
      <c r="R32" s="621">
        <v>621892</v>
      </c>
      <c r="S32" s="622"/>
      <c r="T32" s="622"/>
      <c r="U32" s="622"/>
      <c r="V32" s="622"/>
      <c r="W32" s="622"/>
      <c r="X32" s="622"/>
      <c r="Y32" s="623"/>
      <c r="Z32" s="663">
        <v>6.4</v>
      </c>
      <c r="AA32" s="663"/>
      <c r="AB32" s="663"/>
      <c r="AC32" s="663"/>
      <c r="AD32" s="664" t="s">
        <v>149</v>
      </c>
      <c r="AE32" s="664"/>
      <c r="AF32" s="664"/>
      <c r="AG32" s="664"/>
      <c r="AH32" s="664"/>
      <c r="AI32" s="664"/>
      <c r="AJ32" s="664"/>
      <c r="AK32" s="664"/>
      <c r="AL32" s="624" t="s">
        <v>149</v>
      </c>
      <c r="AM32" s="625"/>
      <c r="AN32" s="625"/>
      <c r="AO32" s="665"/>
      <c r="AP32" s="666"/>
      <c r="AQ32" s="667"/>
      <c r="AR32" s="667"/>
      <c r="AS32" s="667"/>
      <c r="AT32" s="694"/>
      <c r="AU32" s="214" t="s">
        <v>318</v>
      </c>
      <c r="AX32" s="618" t="s">
        <v>319</v>
      </c>
      <c r="AY32" s="619"/>
      <c r="AZ32" s="619"/>
      <c r="BA32" s="619"/>
      <c r="BB32" s="619"/>
      <c r="BC32" s="619"/>
      <c r="BD32" s="619"/>
      <c r="BE32" s="619"/>
      <c r="BF32" s="620"/>
      <c r="BG32" s="683">
        <v>99.5</v>
      </c>
      <c r="BH32" s="634"/>
      <c r="BI32" s="634"/>
      <c r="BJ32" s="634"/>
      <c r="BK32" s="634"/>
      <c r="BL32" s="634"/>
      <c r="BM32" s="625">
        <v>98.7</v>
      </c>
      <c r="BN32" s="634"/>
      <c r="BO32" s="634"/>
      <c r="BP32" s="634"/>
      <c r="BQ32" s="661"/>
      <c r="BR32" s="683">
        <v>99.2</v>
      </c>
      <c r="BS32" s="634"/>
      <c r="BT32" s="634"/>
      <c r="BU32" s="634"/>
      <c r="BV32" s="634"/>
      <c r="BW32" s="634"/>
      <c r="BX32" s="625">
        <v>98.5</v>
      </c>
      <c r="BY32" s="634"/>
      <c r="BZ32" s="634"/>
      <c r="CA32" s="634"/>
      <c r="CB32" s="661"/>
      <c r="CD32" s="644"/>
      <c r="CE32" s="645"/>
      <c r="CF32" s="618" t="s">
        <v>320</v>
      </c>
      <c r="CG32" s="619"/>
      <c r="CH32" s="619"/>
      <c r="CI32" s="619"/>
      <c r="CJ32" s="619"/>
      <c r="CK32" s="619"/>
      <c r="CL32" s="619"/>
      <c r="CM32" s="619"/>
      <c r="CN32" s="619"/>
      <c r="CO32" s="619"/>
      <c r="CP32" s="619"/>
      <c r="CQ32" s="620"/>
      <c r="CR32" s="621">
        <v>5</v>
      </c>
      <c r="CS32" s="622"/>
      <c r="CT32" s="622"/>
      <c r="CU32" s="622"/>
      <c r="CV32" s="622"/>
      <c r="CW32" s="622"/>
      <c r="CX32" s="622"/>
      <c r="CY32" s="623"/>
      <c r="CZ32" s="624">
        <v>0</v>
      </c>
      <c r="DA32" s="636"/>
      <c r="DB32" s="636"/>
      <c r="DC32" s="637"/>
      <c r="DD32" s="627">
        <v>5</v>
      </c>
      <c r="DE32" s="622"/>
      <c r="DF32" s="622"/>
      <c r="DG32" s="622"/>
      <c r="DH32" s="622"/>
      <c r="DI32" s="622"/>
      <c r="DJ32" s="622"/>
      <c r="DK32" s="623"/>
      <c r="DL32" s="627">
        <v>5</v>
      </c>
      <c r="DM32" s="622"/>
      <c r="DN32" s="622"/>
      <c r="DO32" s="622"/>
      <c r="DP32" s="622"/>
      <c r="DQ32" s="622"/>
      <c r="DR32" s="622"/>
      <c r="DS32" s="622"/>
      <c r="DT32" s="622"/>
      <c r="DU32" s="622"/>
      <c r="DV32" s="623"/>
      <c r="DW32" s="624">
        <v>0</v>
      </c>
      <c r="DX32" s="636"/>
      <c r="DY32" s="636"/>
      <c r="DZ32" s="636"/>
      <c r="EA32" s="636"/>
      <c r="EB32" s="636"/>
      <c r="EC32" s="652"/>
    </row>
    <row r="33" spans="2:133" ht="11.25" customHeight="1" x14ac:dyDescent="0.2">
      <c r="B33" s="618" t="s">
        <v>321</v>
      </c>
      <c r="C33" s="619"/>
      <c r="D33" s="619"/>
      <c r="E33" s="619"/>
      <c r="F33" s="619"/>
      <c r="G33" s="619"/>
      <c r="H33" s="619"/>
      <c r="I33" s="619"/>
      <c r="J33" s="619"/>
      <c r="K33" s="619"/>
      <c r="L33" s="619"/>
      <c r="M33" s="619"/>
      <c r="N33" s="619"/>
      <c r="O33" s="619"/>
      <c r="P33" s="619"/>
      <c r="Q33" s="620"/>
      <c r="R33" s="621">
        <v>32752</v>
      </c>
      <c r="S33" s="622"/>
      <c r="T33" s="622"/>
      <c r="U33" s="622"/>
      <c r="V33" s="622"/>
      <c r="W33" s="622"/>
      <c r="X33" s="622"/>
      <c r="Y33" s="623"/>
      <c r="Z33" s="663">
        <v>0.3</v>
      </c>
      <c r="AA33" s="663"/>
      <c r="AB33" s="663"/>
      <c r="AC33" s="663"/>
      <c r="AD33" s="664" t="s">
        <v>140</v>
      </c>
      <c r="AE33" s="664"/>
      <c r="AF33" s="664"/>
      <c r="AG33" s="664"/>
      <c r="AH33" s="664"/>
      <c r="AI33" s="664"/>
      <c r="AJ33" s="664"/>
      <c r="AK33" s="664"/>
      <c r="AL33" s="624" t="s">
        <v>239</v>
      </c>
      <c r="AM33" s="625"/>
      <c r="AN33" s="625"/>
      <c r="AO33" s="665"/>
      <c r="AP33" s="668"/>
      <c r="AQ33" s="669"/>
      <c r="AR33" s="669"/>
      <c r="AS33" s="669"/>
      <c r="AT33" s="695"/>
      <c r="AU33" s="219"/>
      <c r="AV33" s="219"/>
      <c r="AW33" s="219"/>
      <c r="AX33" s="602" t="s">
        <v>322</v>
      </c>
      <c r="AY33" s="603"/>
      <c r="AZ33" s="603"/>
      <c r="BA33" s="603"/>
      <c r="BB33" s="603"/>
      <c r="BC33" s="603"/>
      <c r="BD33" s="603"/>
      <c r="BE33" s="603"/>
      <c r="BF33" s="604"/>
      <c r="BG33" s="682">
        <v>99.9</v>
      </c>
      <c r="BH33" s="606"/>
      <c r="BI33" s="606"/>
      <c r="BJ33" s="606"/>
      <c r="BK33" s="606"/>
      <c r="BL33" s="606"/>
      <c r="BM33" s="656">
        <v>99.6</v>
      </c>
      <c r="BN33" s="606"/>
      <c r="BO33" s="606"/>
      <c r="BP33" s="606"/>
      <c r="BQ33" s="650"/>
      <c r="BR33" s="682">
        <v>99.9</v>
      </c>
      <c r="BS33" s="606"/>
      <c r="BT33" s="606"/>
      <c r="BU33" s="606"/>
      <c r="BV33" s="606"/>
      <c r="BW33" s="606"/>
      <c r="BX33" s="656">
        <v>99.5</v>
      </c>
      <c r="BY33" s="606"/>
      <c r="BZ33" s="606"/>
      <c r="CA33" s="606"/>
      <c r="CB33" s="650"/>
      <c r="CD33" s="618" t="s">
        <v>323</v>
      </c>
      <c r="CE33" s="619"/>
      <c r="CF33" s="619"/>
      <c r="CG33" s="619"/>
      <c r="CH33" s="619"/>
      <c r="CI33" s="619"/>
      <c r="CJ33" s="619"/>
      <c r="CK33" s="619"/>
      <c r="CL33" s="619"/>
      <c r="CM33" s="619"/>
      <c r="CN33" s="619"/>
      <c r="CO33" s="619"/>
      <c r="CP33" s="619"/>
      <c r="CQ33" s="620"/>
      <c r="CR33" s="621">
        <v>6806735</v>
      </c>
      <c r="CS33" s="634"/>
      <c r="CT33" s="634"/>
      <c r="CU33" s="634"/>
      <c r="CV33" s="634"/>
      <c r="CW33" s="634"/>
      <c r="CX33" s="634"/>
      <c r="CY33" s="635"/>
      <c r="CZ33" s="624">
        <v>73</v>
      </c>
      <c r="DA33" s="636"/>
      <c r="DB33" s="636"/>
      <c r="DC33" s="637"/>
      <c r="DD33" s="627">
        <v>3751854</v>
      </c>
      <c r="DE33" s="634"/>
      <c r="DF33" s="634"/>
      <c r="DG33" s="634"/>
      <c r="DH33" s="634"/>
      <c r="DI33" s="634"/>
      <c r="DJ33" s="634"/>
      <c r="DK33" s="635"/>
      <c r="DL33" s="627">
        <v>1679668</v>
      </c>
      <c r="DM33" s="634"/>
      <c r="DN33" s="634"/>
      <c r="DO33" s="634"/>
      <c r="DP33" s="634"/>
      <c r="DQ33" s="634"/>
      <c r="DR33" s="634"/>
      <c r="DS33" s="634"/>
      <c r="DT33" s="634"/>
      <c r="DU33" s="634"/>
      <c r="DV33" s="635"/>
      <c r="DW33" s="624">
        <v>51.1</v>
      </c>
      <c r="DX33" s="636"/>
      <c r="DY33" s="636"/>
      <c r="DZ33" s="636"/>
      <c r="EA33" s="636"/>
      <c r="EB33" s="636"/>
      <c r="EC33" s="652"/>
    </row>
    <row r="34" spans="2:133" ht="11.25" customHeight="1" x14ac:dyDescent="0.2">
      <c r="B34" s="618" t="s">
        <v>324</v>
      </c>
      <c r="C34" s="619"/>
      <c r="D34" s="619"/>
      <c r="E34" s="619"/>
      <c r="F34" s="619"/>
      <c r="G34" s="619"/>
      <c r="H34" s="619"/>
      <c r="I34" s="619"/>
      <c r="J34" s="619"/>
      <c r="K34" s="619"/>
      <c r="L34" s="619"/>
      <c r="M34" s="619"/>
      <c r="N34" s="619"/>
      <c r="O34" s="619"/>
      <c r="P34" s="619"/>
      <c r="Q34" s="620"/>
      <c r="R34" s="621">
        <v>1794565</v>
      </c>
      <c r="S34" s="622"/>
      <c r="T34" s="622"/>
      <c r="U34" s="622"/>
      <c r="V34" s="622"/>
      <c r="W34" s="622"/>
      <c r="X34" s="622"/>
      <c r="Y34" s="623"/>
      <c r="Z34" s="663">
        <v>18.399999999999999</v>
      </c>
      <c r="AA34" s="663"/>
      <c r="AB34" s="663"/>
      <c r="AC34" s="663"/>
      <c r="AD34" s="664" t="s">
        <v>239</v>
      </c>
      <c r="AE34" s="664"/>
      <c r="AF34" s="664"/>
      <c r="AG34" s="664"/>
      <c r="AH34" s="664"/>
      <c r="AI34" s="664"/>
      <c r="AJ34" s="664"/>
      <c r="AK34" s="664"/>
      <c r="AL34" s="624" t="s">
        <v>239</v>
      </c>
      <c r="AM34" s="625"/>
      <c r="AN34" s="625"/>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325</v>
      </c>
      <c r="CE34" s="619"/>
      <c r="CF34" s="619"/>
      <c r="CG34" s="619"/>
      <c r="CH34" s="619"/>
      <c r="CI34" s="619"/>
      <c r="CJ34" s="619"/>
      <c r="CK34" s="619"/>
      <c r="CL34" s="619"/>
      <c r="CM34" s="619"/>
      <c r="CN34" s="619"/>
      <c r="CO34" s="619"/>
      <c r="CP34" s="619"/>
      <c r="CQ34" s="620"/>
      <c r="CR34" s="621">
        <v>2007897</v>
      </c>
      <c r="CS34" s="622"/>
      <c r="CT34" s="622"/>
      <c r="CU34" s="622"/>
      <c r="CV34" s="622"/>
      <c r="CW34" s="622"/>
      <c r="CX34" s="622"/>
      <c r="CY34" s="623"/>
      <c r="CZ34" s="624">
        <v>21.5</v>
      </c>
      <c r="DA34" s="636"/>
      <c r="DB34" s="636"/>
      <c r="DC34" s="637"/>
      <c r="DD34" s="627">
        <v>1047336</v>
      </c>
      <c r="DE34" s="622"/>
      <c r="DF34" s="622"/>
      <c r="DG34" s="622"/>
      <c r="DH34" s="622"/>
      <c r="DI34" s="622"/>
      <c r="DJ34" s="622"/>
      <c r="DK34" s="623"/>
      <c r="DL34" s="627">
        <v>896309</v>
      </c>
      <c r="DM34" s="622"/>
      <c r="DN34" s="622"/>
      <c r="DO34" s="622"/>
      <c r="DP34" s="622"/>
      <c r="DQ34" s="622"/>
      <c r="DR34" s="622"/>
      <c r="DS34" s="622"/>
      <c r="DT34" s="622"/>
      <c r="DU34" s="622"/>
      <c r="DV34" s="623"/>
      <c r="DW34" s="624">
        <v>27.3</v>
      </c>
      <c r="DX34" s="636"/>
      <c r="DY34" s="636"/>
      <c r="DZ34" s="636"/>
      <c r="EA34" s="636"/>
      <c r="EB34" s="636"/>
      <c r="EC34" s="652"/>
    </row>
    <row r="35" spans="2:133" ht="11.25" customHeight="1" x14ac:dyDescent="0.2">
      <c r="B35" s="618" t="s">
        <v>326</v>
      </c>
      <c r="C35" s="619"/>
      <c r="D35" s="619"/>
      <c r="E35" s="619"/>
      <c r="F35" s="619"/>
      <c r="G35" s="619"/>
      <c r="H35" s="619"/>
      <c r="I35" s="619"/>
      <c r="J35" s="619"/>
      <c r="K35" s="619"/>
      <c r="L35" s="619"/>
      <c r="M35" s="619"/>
      <c r="N35" s="619"/>
      <c r="O35" s="619"/>
      <c r="P35" s="619"/>
      <c r="Q35" s="620"/>
      <c r="R35" s="621">
        <v>1113130</v>
      </c>
      <c r="S35" s="622"/>
      <c r="T35" s="622"/>
      <c r="U35" s="622"/>
      <c r="V35" s="622"/>
      <c r="W35" s="622"/>
      <c r="X35" s="622"/>
      <c r="Y35" s="623"/>
      <c r="Z35" s="663">
        <v>11.4</v>
      </c>
      <c r="AA35" s="663"/>
      <c r="AB35" s="663"/>
      <c r="AC35" s="663"/>
      <c r="AD35" s="664" t="s">
        <v>140</v>
      </c>
      <c r="AE35" s="664"/>
      <c r="AF35" s="664"/>
      <c r="AG35" s="664"/>
      <c r="AH35" s="664"/>
      <c r="AI35" s="664"/>
      <c r="AJ35" s="664"/>
      <c r="AK35" s="664"/>
      <c r="AL35" s="624" t="s">
        <v>140</v>
      </c>
      <c r="AM35" s="625"/>
      <c r="AN35" s="625"/>
      <c r="AO35" s="665"/>
      <c r="AP35" s="222"/>
      <c r="AQ35" s="679" t="s">
        <v>327</v>
      </c>
      <c r="AR35" s="680"/>
      <c r="AS35" s="680"/>
      <c r="AT35" s="680"/>
      <c r="AU35" s="680"/>
      <c r="AV35" s="680"/>
      <c r="AW35" s="680"/>
      <c r="AX35" s="680"/>
      <c r="AY35" s="680"/>
      <c r="AZ35" s="680"/>
      <c r="BA35" s="680"/>
      <c r="BB35" s="680"/>
      <c r="BC35" s="680"/>
      <c r="BD35" s="680"/>
      <c r="BE35" s="680"/>
      <c r="BF35" s="681"/>
      <c r="BG35" s="679" t="s">
        <v>328</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329</v>
      </c>
      <c r="CE35" s="619"/>
      <c r="CF35" s="619"/>
      <c r="CG35" s="619"/>
      <c r="CH35" s="619"/>
      <c r="CI35" s="619"/>
      <c r="CJ35" s="619"/>
      <c r="CK35" s="619"/>
      <c r="CL35" s="619"/>
      <c r="CM35" s="619"/>
      <c r="CN35" s="619"/>
      <c r="CO35" s="619"/>
      <c r="CP35" s="619"/>
      <c r="CQ35" s="620"/>
      <c r="CR35" s="621">
        <v>136282</v>
      </c>
      <c r="CS35" s="634"/>
      <c r="CT35" s="634"/>
      <c r="CU35" s="634"/>
      <c r="CV35" s="634"/>
      <c r="CW35" s="634"/>
      <c r="CX35" s="634"/>
      <c r="CY35" s="635"/>
      <c r="CZ35" s="624">
        <v>1.5</v>
      </c>
      <c r="DA35" s="636"/>
      <c r="DB35" s="636"/>
      <c r="DC35" s="637"/>
      <c r="DD35" s="627">
        <v>77511</v>
      </c>
      <c r="DE35" s="634"/>
      <c r="DF35" s="634"/>
      <c r="DG35" s="634"/>
      <c r="DH35" s="634"/>
      <c r="DI35" s="634"/>
      <c r="DJ35" s="634"/>
      <c r="DK35" s="635"/>
      <c r="DL35" s="627">
        <v>77511</v>
      </c>
      <c r="DM35" s="634"/>
      <c r="DN35" s="634"/>
      <c r="DO35" s="634"/>
      <c r="DP35" s="634"/>
      <c r="DQ35" s="634"/>
      <c r="DR35" s="634"/>
      <c r="DS35" s="634"/>
      <c r="DT35" s="634"/>
      <c r="DU35" s="634"/>
      <c r="DV35" s="635"/>
      <c r="DW35" s="624">
        <v>2.4</v>
      </c>
      <c r="DX35" s="636"/>
      <c r="DY35" s="636"/>
      <c r="DZ35" s="636"/>
      <c r="EA35" s="636"/>
      <c r="EB35" s="636"/>
      <c r="EC35" s="652"/>
    </row>
    <row r="36" spans="2:133" ht="11.25" customHeight="1" x14ac:dyDescent="0.2">
      <c r="B36" s="618" t="s">
        <v>330</v>
      </c>
      <c r="C36" s="619"/>
      <c r="D36" s="619"/>
      <c r="E36" s="619"/>
      <c r="F36" s="619"/>
      <c r="G36" s="619"/>
      <c r="H36" s="619"/>
      <c r="I36" s="619"/>
      <c r="J36" s="619"/>
      <c r="K36" s="619"/>
      <c r="L36" s="619"/>
      <c r="M36" s="619"/>
      <c r="N36" s="619"/>
      <c r="O36" s="619"/>
      <c r="P36" s="619"/>
      <c r="Q36" s="620"/>
      <c r="R36" s="621">
        <v>402862</v>
      </c>
      <c r="S36" s="622"/>
      <c r="T36" s="622"/>
      <c r="U36" s="622"/>
      <c r="V36" s="622"/>
      <c r="W36" s="622"/>
      <c r="X36" s="622"/>
      <c r="Y36" s="623"/>
      <c r="Z36" s="663">
        <v>4.0999999999999996</v>
      </c>
      <c r="AA36" s="663"/>
      <c r="AB36" s="663"/>
      <c r="AC36" s="663"/>
      <c r="AD36" s="664" t="s">
        <v>239</v>
      </c>
      <c r="AE36" s="664"/>
      <c r="AF36" s="664"/>
      <c r="AG36" s="664"/>
      <c r="AH36" s="664"/>
      <c r="AI36" s="664"/>
      <c r="AJ36" s="664"/>
      <c r="AK36" s="664"/>
      <c r="AL36" s="624" t="s">
        <v>149</v>
      </c>
      <c r="AM36" s="625"/>
      <c r="AN36" s="625"/>
      <c r="AO36" s="665"/>
      <c r="AP36" s="222"/>
      <c r="AQ36" s="670" t="s">
        <v>331</v>
      </c>
      <c r="AR36" s="671"/>
      <c r="AS36" s="671"/>
      <c r="AT36" s="671"/>
      <c r="AU36" s="671"/>
      <c r="AV36" s="671"/>
      <c r="AW36" s="671"/>
      <c r="AX36" s="671"/>
      <c r="AY36" s="672"/>
      <c r="AZ36" s="673">
        <v>900219</v>
      </c>
      <c r="BA36" s="674"/>
      <c r="BB36" s="674"/>
      <c r="BC36" s="674"/>
      <c r="BD36" s="674"/>
      <c r="BE36" s="674"/>
      <c r="BF36" s="675"/>
      <c r="BG36" s="676" t="s">
        <v>332</v>
      </c>
      <c r="BH36" s="677"/>
      <c r="BI36" s="677"/>
      <c r="BJ36" s="677"/>
      <c r="BK36" s="677"/>
      <c r="BL36" s="677"/>
      <c r="BM36" s="677"/>
      <c r="BN36" s="677"/>
      <c r="BO36" s="677"/>
      <c r="BP36" s="677"/>
      <c r="BQ36" s="677"/>
      <c r="BR36" s="677"/>
      <c r="BS36" s="677"/>
      <c r="BT36" s="677"/>
      <c r="BU36" s="678"/>
      <c r="BV36" s="673">
        <v>96799</v>
      </c>
      <c r="BW36" s="674"/>
      <c r="BX36" s="674"/>
      <c r="BY36" s="674"/>
      <c r="BZ36" s="674"/>
      <c r="CA36" s="674"/>
      <c r="CB36" s="675"/>
      <c r="CD36" s="618" t="s">
        <v>333</v>
      </c>
      <c r="CE36" s="619"/>
      <c r="CF36" s="619"/>
      <c r="CG36" s="619"/>
      <c r="CH36" s="619"/>
      <c r="CI36" s="619"/>
      <c r="CJ36" s="619"/>
      <c r="CK36" s="619"/>
      <c r="CL36" s="619"/>
      <c r="CM36" s="619"/>
      <c r="CN36" s="619"/>
      <c r="CO36" s="619"/>
      <c r="CP36" s="619"/>
      <c r="CQ36" s="620"/>
      <c r="CR36" s="621">
        <v>1836076</v>
      </c>
      <c r="CS36" s="622"/>
      <c r="CT36" s="622"/>
      <c r="CU36" s="622"/>
      <c r="CV36" s="622"/>
      <c r="CW36" s="622"/>
      <c r="CX36" s="622"/>
      <c r="CY36" s="623"/>
      <c r="CZ36" s="624">
        <v>19.7</v>
      </c>
      <c r="DA36" s="636"/>
      <c r="DB36" s="636"/>
      <c r="DC36" s="637"/>
      <c r="DD36" s="627">
        <v>901789</v>
      </c>
      <c r="DE36" s="622"/>
      <c r="DF36" s="622"/>
      <c r="DG36" s="622"/>
      <c r="DH36" s="622"/>
      <c r="DI36" s="622"/>
      <c r="DJ36" s="622"/>
      <c r="DK36" s="623"/>
      <c r="DL36" s="627">
        <v>464387</v>
      </c>
      <c r="DM36" s="622"/>
      <c r="DN36" s="622"/>
      <c r="DO36" s="622"/>
      <c r="DP36" s="622"/>
      <c r="DQ36" s="622"/>
      <c r="DR36" s="622"/>
      <c r="DS36" s="622"/>
      <c r="DT36" s="622"/>
      <c r="DU36" s="622"/>
      <c r="DV36" s="623"/>
      <c r="DW36" s="624">
        <v>14.1</v>
      </c>
      <c r="DX36" s="636"/>
      <c r="DY36" s="636"/>
      <c r="DZ36" s="636"/>
      <c r="EA36" s="636"/>
      <c r="EB36" s="636"/>
      <c r="EC36" s="652"/>
    </row>
    <row r="37" spans="2:133" ht="11.25" customHeight="1" x14ac:dyDescent="0.2">
      <c r="B37" s="618" t="s">
        <v>334</v>
      </c>
      <c r="C37" s="619"/>
      <c r="D37" s="619"/>
      <c r="E37" s="619"/>
      <c r="F37" s="619"/>
      <c r="G37" s="619"/>
      <c r="H37" s="619"/>
      <c r="I37" s="619"/>
      <c r="J37" s="619"/>
      <c r="K37" s="619"/>
      <c r="L37" s="619"/>
      <c r="M37" s="619"/>
      <c r="N37" s="619"/>
      <c r="O37" s="619"/>
      <c r="P37" s="619"/>
      <c r="Q37" s="620"/>
      <c r="R37" s="621">
        <v>238042</v>
      </c>
      <c r="S37" s="622"/>
      <c r="T37" s="622"/>
      <c r="U37" s="622"/>
      <c r="V37" s="622"/>
      <c r="W37" s="622"/>
      <c r="X37" s="622"/>
      <c r="Y37" s="623"/>
      <c r="Z37" s="663">
        <v>2.4</v>
      </c>
      <c r="AA37" s="663"/>
      <c r="AB37" s="663"/>
      <c r="AC37" s="663"/>
      <c r="AD37" s="664">
        <v>14</v>
      </c>
      <c r="AE37" s="664"/>
      <c r="AF37" s="664"/>
      <c r="AG37" s="664"/>
      <c r="AH37" s="664"/>
      <c r="AI37" s="664"/>
      <c r="AJ37" s="664"/>
      <c r="AK37" s="664"/>
      <c r="AL37" s="624">
        <v>0</v>
      </c>
      <c r="AM37" s="625"/>
      <c r="AN37" s="625"/>
      <c r="AO37" s="665"/>
      <c r="AQ37" s="658" t="s">
        <v>335</v>
      </c>
      <c r="AR37" s="659"/>
      <c r="AS37" s="659"/>
      <c r="AT37" s="659"/>
      <c r="AU37" s="659"/>
      <c r="AV37" s="659"/>
      <c r="AW37" s="659"/>
      <c r="AX37" s="659"/>
      <c r="AY37" s="660"/>
      <c r="AZ37" s="621">
        <v>367097</v>
      </c>
      <c r="BA37" s="622"/>
      <c r="BB37" s="622"/>
      <c r="BC37" s="622"/>
      <c r="BD37" s="634"/>
      <c r="BE37" s="634"/>
      <c r="BF37" s="661"/>
      <c r="BG37" s="618" t="s">
        <v>336</v>
      </c>
      <c r="BH37" s="619"/>
      <c r="BI37" s="619"/>
      <c r="BJ37" s="619"/>
      <c r="BK37" s="619"/>
      <c r="BL37" s="619"/>
      <c r="BM37" s="619"/>
      <c r="BN37" s="619"/>
      <c r="BO37" s="619"/>
      <c r="BP37" s="619"/>
      <c r="BQ37" s="619"/>
      <c r="BR37" s="619"/>
      <c r="BS37" s="619"/>
      <c r="BT37" s="619"/>
      <c r="BU37" s="620"/>
      <c r="BV37" s="621">
        <v>63766</v>
      </c>
      <c r="BW37" s="622"/>
      <c r="BX37" s="622"/>
      <c r="BY37" s="622"/>
      <c r="BZ37" s="622"/>
      <c r="CA37" s="622"/>
      <c r="CB37" s="662"/>
      <c r="CD37" s="618" t="s">
        <v>337</v>
      </c>
      <c r="CE37" s="619"/>
      <c r="CF37" s="619"/>
      <c r="CG37" s="619"/>
      <c r="CH37" s="619"/>
      <c r="CI37" s="619"/>
      <c r="CJ37" s="619"/>
      <c r="CK37" s="619"/>
      <c r="CL37" s="619"/>
      <c r="CM37" s="619"/>
      <c r="CN37" s="619"/>
      <c r="CO37" s="619"/>
      <c r="CP37" s="619"/>
      <c r="CQ37" s="620"/>
      <c r="CR37" s="621">
        <v>1735</v>
      </c>
      <c r="CS37" s="634"/>
      <c r="CT37" s="634"/>
      <c r="CU37" s="634"/>
      <c r="CV37" s="634"/>
      <c r="CW37" s="634"/>
      <c r="CX37" s="634"/>
      <c r="CY37" s="635"/>
      <c r="CZ37" s="624">
        <v>0</v>
      </c>
      <c r="DA37" s="636"/>
      <c r="DB37" s="636"/>
      <c r="DC37" s="637"/>
      <c r="DD37" s="627">
        <v>1735</v>
      </c>
      <c r="DE37" s="634"/>
      <c r="DF37" s="634"/>
      <c r="DG37" s="634"/>
      <c r="DH37" s="634"/>
      <c r="DI37" s="634"/>
      <c r="DJ37" s="634"/>
      <c r="DK37" s="635"/>
      <c r="DL37" s="627">
        <v>1730</v>
      </c>
      <c r="DM37" s="634"/>
      <c r="DN37" s="634"/>
      <c r="DO37" s="634"/>
      <c r="DP37" s="634"/>
      <c r="DQ37" s="634"/>
      <c r="DR37" s="634"/>
      <c r="DS37" s="634"/>
      <c r="DT37" s="634"/>
      <c r="DU37" s="634"/>
      <c r="DV37" s="635"/>
      <c r="DW37" s="624">
        <v>0.1</v>
      </c>
      <c r="DX37" s="636"/>
      <c r="DY37" s="636"/>
      <c r="DZ37" s="636"/>
      <c r="EA37" s="636"/>
      <c r="EB37" s="636"/>
      <c r="EC37" s="652"/>
    </row>
    <row r="38" spans="2:133" ht="11.25" customHeight="1" x14ac:dyDescent="0.2">
      <c r="B38" s="618" t="s">
        <v>338</v>
      </c>
      <c r="C38" s="619"/>
      <c r="D38" s="619"/>
      <c r="E38" s="619"/>
      <c r="F38" s="619"/>
      <c r="G38" s="619"/>
      <c r="H38" s="619"/>
      <c r="I38" s="619"/>
      <c r="J38" s="619"/>
      <c r="K38" s="619"/>
      <c r="L38" s="619"/>
      <c r="M38" s="619"/>
      <c r="N38" s="619"/>
      <c r="O38" s="619"/>
      <c r="P38" s="619"/>
      <c r="Q38" s="620"/>
      <c r="R38" s="621" t="s">
        <v>239</v>
      </c>
      <c r="S38" s="622"/>
      <c r="T38" s="622"/>
      <c r="U38" s="622"/>
      <c r="V38" s="622"/>
      <c r="W38" s="622"/>
      <c r="X38" s="622"/>
      <c r="Y38" s="623"/>
      <c r="Z38" s="663" t="s">
        <v>239</v>
      </c>
      <c r="AA38" s="663"/>
      <c r="AB38" s="663"/>
      <c r="AC38" s="663"/>
      <c r="AD38" s="664" t="s">
        <v>239</v>
      </c>
      <c r="AE38" s="664"/>
      <c r="AF38" s="664"/>
      <c r="AG38" s="664"/>
      <c r="AH38" s="664"/>
      <c r="AI38" s="664"/>
      <c r="AJ38" s="664"/>
      <c r="AK38" s="664"/>
      <c r="AL38" s="624" t="s">
        <v>140</v>
      </c>
      <c r="AM38" s="625"/>
      <c r="AN38" s="625"/>
      <c r="AO38" s="665"/>
      <c r="AQ38" s="658" t="s">
        <v>339</v>
      </c>
      <c r="AR38" s="659"/>
      <c r="AS38" s="659"/>
      <c r="AT38" s="659"/>
      <c r="AU38" s="659"/>
      <c r="AV38" s="659"/>
      <c r="AW38" s="659"/>
      <c r="AX38" s="659"/>
      <c r="AY38" s="660"/>
      <c r="AZ38" s="621">
        <v>231829</v>
      </c>
      <c r="BA38" s="622"/>
      <c r="BB38" s="622"/>
      <c r="BC38" s="622"/>
      <c r="BD38" s="634"/>
      <c r="BE38" s="634"/>
      <c r="BF38" s="661"/>
      <c r="BG38" s="618" t="s">
        <v>340</v>
      </c>
      <c r="BH38" s="619"/>
      <c r="BI38" s="619"/>
      <c r="BJ38" s="619"/>
      <c r="BK38" s="619"/>
      <c r="BL38" s="619"/>
      <c r="BM38" s="619"/>
      <c r="BN38" s="619"/>
      <c r="BO38" s="619"/>
      <c r="BP38" s="619"/>
      <c r="BQ38" s="619"/>
      <c r="BR38" s="619"/>
      <c r="BS38" s="619"/>
      <c r="BT38" s="619"/>
      <c r="BU38" s="620"/>
      <c r="BV38" s="621">
        <v>765</v>
      </c>
      <c r="BW38" s="622"/>
      <c r="BX38" s="622"/>
      <c r="BY38" s="622"/>
      <c r="BZ38" s="622"/>
      <c r="CA38" s="622"/>
      <c r="CB38" s="662"/>
      <c r="CD38" s="618" t="s">
        <v>341</v>
      </c>
      <c r="CE38" s="619"/>
      <c r="CF38" s="619"/>
      <c r="CG38" s="619"/>
      <c r="CH38" s="619"/>
      <c r="CI38" s="619"/>
      <c r="CJ38" s="619"/>
      <c r="CK38" s="619"/>
      <c r="CL38" s="619"/>
      <c r="CM38" s="619"/>
      <c r="CN38" s="619"/>
      <c r="CO38" s="619"/>
      <c r="CP38" s="619"/>
      <c r="CQ38" s="620"/>
      <c r="CR38" s="621">
        <v>533122</v>
      </c>
      <c r="CS38" s="622"/>
      <c r="CT38" s="622"/>
      <c r="CU38" s="622"/>
      <c r="CV38" s="622"/>
      <c r="CW38" s="622"/>
      <c r="CX38" s="622"/>
      <c r="CY38" s="623"/>
      <c r="CZ38" s="624">
        <v>5.7</v>
      </c>
      <c r="DA38" s="636"/>
      <c r="DB38" s="636"/>
      <c r="DC38" s="637"/>
      <c r="DD38" s="627">
        <v>468046</v>
      </c>
      <c r="DE38" s="622"/>
      <c r="DF38" s="622"/>
      <c r="DG38" s="622"/>
      <c r="DH38" s="622"/>
      <c r="DI38" s="622"/>
      <c r="DJ38" s="622"/>
      <c r="DK38" s="623"/>
      <c r="DL38" s="627">
        <v>241461</v>
      </c>
      <c r="DM38" s="622"/>
      <c r="DN38" s="622"/>
      <c r="DO38" s="622"/>
      <c r="DP38" s="622"/>
      <c r="DQ38" s="622"/>
      <c r="DR38" s="622"/>
      <c r="DS38" s="622"/>
      <c r="DT38" s="622"/>
      <c r="DU38" s="622"/>
      <c r="DV38" s="623"/>
      <c r="DW38" s="624">
        <v>7.3</v>
      </c>
      <c r="DX38" s="636"/>
      <c r="DY38" s="636"/>
      <c r="DZ38" s="636"/>
      <c r="EA38" s="636"/>
      <c r="EB38" s="636"/>
      <c r="EC38" s="652"/>
    </row>
    <row r="39" spans="2:133" ht="11.25" customHeight="1" x14ac:dyDescent="0.2">
      <c r="B39" s="618" t="s">
        <v>342</v>
      </c>
      <c r="C39" s="619"/>
      <c r="D39" s="619"/>
      <c r="E39" s="619"/>
      <c r="F39" s="619"/>
      <c r="G39" s="619"/>
      <c r="H39" s="619"/>
      <c r="I39" s="619"/>
      <c r="J39" s="619"/>
      <c r="K39" s="619"/>
      <c r="L39" s="619"/>
      <c r="M39" s="619"/>
      <c r="N39" s="619"/>
      <c r="O39" s="619"/>
      <c r="P39" s="619"/>
      <c r="Q39" s="620"/>
      <c r="R39" s="621" t="s">
        <v>149</v>
      </c>
      <c r="S39" s="622"/>
      <c r="T39" s="622"/>
      <c r="U39" s="622"/>
      <c r="V39" s="622"/>
      <c r="W39" s="622"/>
      <c r="X39" s="622"/>
      <c r="Y39" s="623"/>
      <c r="Z39" s="663" t="s">
        <v>149</v>
      </c>
      <c r="AA39" s="663"/>
      <c r="AB39" s="663"/>
      <c r="AC39" s="663"/>
      <c r="AD39" s="664" t="s">
        <v>149</v>
      </c>
      <c r="AE39" s="664"/>
      <c r="AF39" s="664"/>
      <c r="AG39" s="664"/>
      <c r="AH39" s="664"/>
      <c r="AI39" s="664"/>
      <c r="AJ39" s="664"/>
      <c r="AK39" s="664"/>
      <c r="AL39" s="624" t="s">
        <v>149</v>
      </c>
      <c r="AM39" s="625"/>
      <c r="AN39" s="625"/>
      <c r="AO39" s="665"/>
      <c r="AQ39" s="658" t="s">
        <v>343</v>
      </c>
      <c r="AR39" s="659"/>
      <c r="AS39" s="659"/>
      <c r="AT39" s="659"/>
      <c r="AU39" s="659"/>
      <c r="AV39" s="659"/>
      <c r="AW39" s="659"/>
      <c r="AX39" s="659"/>
      <c r="AY39" s="660"/>
      <c r="AZ39" s="621" t="s">
        <v>149</v>
      </c>
      <c r="BA39" s="622"/>
      <c r="BB39" s="622"/>
      <c r="BC39" s="622"/>
      <c r="BD39" s="634"/>
      <c r="BE39" s="634"/>
      <c r="BF39" s="661"/>
      <c r="BG39" s="618" t="s">
        <v>344</v>
      </c>
      <c r="BH39" s="619"/>
      <c r="BI39" s="619"/>
      <c r="BJ39" s="619"/>
      <c r="BK39" s="619"/>
      <c r="BL39" s="619"/>
      <c r="BM39" s="619"/>
      <c r="BN39" s="619"/>
      <c r="BO39" s="619"/>
      <c r="BP39" s="619"/>
      <c r="BQ39" s="619"/>
      <c r="BR39" s="619"/>
      <c r="BS39" s="619"/>
      <c r="BT39" s="619"/>
      <c r="BU39" s="620"/>
      <c r="BV39" s="621">
        <v>1451</v>
      </c>
      <c r="BW39" s="622"/>
      <c r="BX39" s="622"/>
      <c r="BY39" s="622"/>
      <c r="BZ39" s="622"/>
      <c r="CA39" s="622"/>
      <c r="CB39" s="662"/>
      <c r="CD39" s="618" t="s">
        <v>345</v>
      </c>
      <c r="CE39" s="619"/>
      <c r="CF39" s="619"/>
      <c r="CG39" s="619"/>
      <c r="CH39" s="619"/>
      <c r="CI39" s="619"/>
      <c r="CJ39" s="619"/>
      <c r="CK39" s="619"/>
      <c r="CL39" s="619"/>
      <c r="CM39" s="619"/>
      <c r="CN39" s="619"/>
      <c r="CO39" s="619"/>
      <c r="CP39" s="619"/>
      <c r="CQ39" s="620"/>
      <c r="CR39" s="621">
        <v>2217358</v>
      </c>
      <c r="CS39" s="634"/>
      <c r="CT39" s="634"/>
      <c r="CU39" s="634"/>
      <c r="CV39" s="634"/>
      <c r="CW39" s="634"/>
      <c r="CX39" s="634"/>
      <c r="CY39" s="635"/>
      <c r="CZ39" s="624">
        <v>23.8</v>
      </c>
      <c r="DA39" s="636"/>
      <c r="DB39" s="636"/>
      <c r="DC39" s="637"/>
      <c r="DD39" s="627">
        <v>1257172</v>
      </c>
      <c r="DE39" s="634"/>
      <c r="DF39" s="634"/>
      <c r="DG39" s="634"/>
      <c r="DH39" s="634"/>
      <c r="DI39" s="634"/>
      <c r="DJ39" s="634"/>
      <c r="DK39" s="635"/>
      <c r="DL39" s="627" t="s">
        <v>149</v>
      </c>
      <c r="DM39" s="634"/>
      <c r="DN39" s="634"/>
      <c r="DO39" s="634"/>
      <c r="DP39" s="634"/>
      <c r="DQ39" s="634"/>
      <c r="DR39" s="634"/>
      <c r="DS39" s="634"/>
      <c r="DT39" s="634"/>
      <c r="DU39" s="634"/>
      <c r="DV39" s="635"/>
      <c r="DW39" s="624" t="s">
        <v>239</v>
      </c>
      <c r="DX39" s="636"/>
      <c r="DY39" s="636"/>
      <c r="DZ39" s="636"/>
      <c r="EA39" s="636"/>
      <c r="EB39" s="636"/>
      <c r="EC39" s="652"/>
    </row>
    <row r="40" spans="2:133" ht="11.25" customHeight="1" x14ac:dyDescent="0.2">
      <c r="B40" s="618" t="s">
        <v>346</v>
      </c>
      <c r="C40" s="619"/>
      <c r="D40" s="619"/>
      <c r="E40" s="619"/>
      <c r="F40" s="619"/>
      <c r="G40" s="619"/>
      <c r="H40" s="619"/>
      <c r="I40" s="619"/>
      <c r="J40" s="619"/>
      <c r="K40" s="619"/>
      <c r="L40" s="619"/>
      <c r="M40" s="619"/>
      <c r="N40" s="619"/>
      <c r="O40" s="619"/>
      <c r="P40" s="619"/>
      <c r="Q40" s="620"/>
      <c r="R40" s="621" t="s">
        <v>149</v>
      </c>
      <c r="S40" s="622"/>
      <c r="T40" s="622"/>
      <c r="U40" s="622"/>
      <c r="V40" s="622"/>
      <c r="W40" s="622"/>
      <c r="X40" s="622"/>
      <c r="Y40" s="623"/>
      <c r="Z40" s="663" t="s">
        <v>239</v>
      </c>
      <c r="AA40" s="663"/>
      <c r="AB40" s="663"/>
      <c r="AC40" s="663"/>
      <c r="AD40" s="664" t="s">
        <v>149</v>
      </c>
      <c r="AE40" s="664"/>
      <c r="AF40" s="664"/>
      <c r="AG40" s="664"/>
      <c r="AH40" s="664"/>
      <c r="AI40" s="664"/>
      <c r="AJ40" s="664"/>
      <c r="AK40" s="664"/>
      <c r="AL40" s="624" t="s">
        <v>239</v>
      </c>
      <c r="AM40" s="625"/>
      <c r="AN40" s="625"/>
      <c r="AO40" s="665"/>
      <c r="AQ40" s="658" t="s">
        <v>347</v>
      </c>
      <c r="AR40" s="659"/>
      <c r="AS40" s="659"/>
      <c r="AT40" s="659"/>
      <c r="AU40" s="659"/>
      <c r="AV40" s="659"/>
      <c r="AW40" s="659"/>
      <c r="AX40" s="659"/>
      <c r="AY40" s="660"/>
      <c r="AZ40" s="621" t="s">
        <v>239</v>
      </c>
      <c r="BA40" s="622"/>
      <c r="BB40" s="622"/>
      <c r="BC40" s="622"/>
      <c r="BD40" s="634"/>
      <c r="BE40" s="634"/>
      <c r="BF40" s="661"/>
      <c r="BG40" s="666" t="s">
        <v>348</v>
      </c>
      <c r="BH40" s="667"/>
      <c r="BI40" s="667"/>
      <c r="BJ40" s="667"/>
      <c r="BK40" s="667"/>
      <c r="BL40" s="223"/>
      <c r="BM40" s="619" t="s">
        <v>349</v>
      </c>
      <c r="BN40" s="619"/>
      <c r="BO40" s="619"/>
      <c r="BP40" s="619"/>
      <c r="BQ40" s="619"/>
      <c r="BR40" s="619"/>
      <c r="BS40" s="619"/>
      <c r="BT40" s="619"/>
      <c r="BU40" s="620"/>
      <c r="BV40" s="621">
        <v>134</v>
      </c>
      <c r="BW40" s="622"/>
      <c r="BX40" s="622"/>
      <c r="BY40" s="622"/>
      <c r="BZ40" s="622"/>
      <c r="CA40" s="622"/>
      <c r="CB40" s="662"/>
      <c r="CD40" s="618" t="s">
        <v>350</v>
      </c>
      <c r="CE40" s="619"/>
      <c r="CF40" s="619"/>
      <c r="CG40" s="619"/>
      <c r="CH40" s="619"/>
      <c r="CI40" s="619"/>
      <c r="CJ40" s="619"/>
      <c r="CK40" s="619"/>
      <c r="CL40" s="619"/>
      <c r="CM40" s="619"/>
      <c r="CN40" s="619"/>
      <c r="CO40" s="619"/>
      <c r="CP40" s="619"/>
      <c r="CQ40" s="620"/>
      <c r="CR40" s="621">
        <v>76000</v>
      </c>
      <c r="CS40" s="622"/>
      <c r="CT40" s="622"/>
      <c r="CU40" s="622"/>
      <c r="CV40" s="622"/>
      <c r="CW40" s="622"/>
      <c r="CX40" s="622"/>
      <c r="CY40" s="623"/>
      <c r="CZ40" s="624">
        <v>0.8</v>
      </c>
      <c r="DA40" s="636"/>
      <c r="DB40" s="636"/>
      <c r="DC40" s="637"/>
      <c r="DD40" s="627" t="s">
        <v>239</v>
      </c>
      <c r="DE40" s="622"/>
      <c r="DF40" s="622"/>
      <c r="DG40" s="622"/>
      <c r="DH40" s="622"/>
      <c r="DI40" s="622"/>
      <c r="DJ40" s="622"/>
      <c r="DK40" s="623"/>
      <c r="DL40" s="627" t="s">
        <v>140</v>
      </c>
      <c r="DM40" s="622"/>
      <c r="DN40" s="622"/>
      <c r="DO40" s="622"/>
      <c r="DP40" s="622"/>
      <c r="DQ40" s="622"/>
      <c r="DR40" s="622"/>
      <c r="DS40" s="622"/>
      <c r="DT40" s="622"/>
      <c r="DU40" s="622"/>
      <c r="DV40" s="623"/>
      <c r="DW40" s="624" t="s">
        <v>149</v>
      </c>
      <c r="DX40" s="636"/>
      <c r="DY40" s="636"/>
      <c r="DZ40" s="636"/>
      <c r="EA40" s="636"/>
      <c r="EB40" s="636"/>
      <c r="EC40" s="652"/>
    </row>
    <row r="41" spans="2:133" ht="11.25" customHeight="1" x14ac:dyDescent="0.2">
      <c r="B41" s="602" t="s">
        <v>351</v>
      </c>
      <c r="C41" s="603"/>
      <c r="D41" s="603"/>
      <c r="E41" s="603"/>
      <c r="F41" s="603"/>
      <c r="G41" s="603"/>
      <c r="H41" s="603"/>
      <c r="I41" s="603"/>
      <c r="J41" s="603"/>
      <c r="K41" s="603"/>
      <c r="L41" s="603"/>
      <c r="M41" s="603"/>
      <c r="N41" s="603"/>
      <c r="O41" s="603"/>
      <c r="P41" s="603"/>
      <c r="Q41" s="604"/>
      <c r="R41" s="605">
        <v>9777290</v>
      </c>
      <c r="S41" s="649"/>
      <c r="T41" s="649"/>
      <c r="U41" s="649"/>
      <c r="V41" s="649"/>
      <c r="W41" s="649"/>
      <c r="X41" s="649"/>
      <c r="Y41" s="653"/>
      <c r="Z41" s="654">
        <v>100</v>
      </c>
      <c r="AA41" s="654"/>
      <c r="AB41" s="654"/>
      <c r="AC41" s="654"/>
      <c r="AD41" s="655">
        <v>3287444</v>
      </c>
      <c r="AE41" s="655"/>
      <c r="AF41" s="655"/>
      <c r="AG41" s="655"/>
      <c r="AH41" s="655"/>
      <c r="AI41" s="655"/>
      <c r="AJ41" s="655"/>
      <c r="AK41" s="655"/>
      <c r="AL41" s="608">
        <v>100</v>
      </c>
      <c r="AM41" s="656"/>
      <c r="AN41" s="656"/>
      <c r="AO41" s="657"/>
      <c r="AQ41" s="658" t="s">
        <v>352</v>
      </c>
      <c r="AR41" s="659"/>
      <c r="AS41" s="659"/>
      <c r="AT41" s="659"/>
      <c r="AU41" s="659"/>
      <c r="AV41" s="659"/>
      <c r="AW41" s="659"/>
      <c r="AX41" s="659"/>
      <c r="AY41" s="660"/>
      <c r="AZ41" s="621">
        <v>73073</v>
      </c>
      <c r="BA41" s="622"/>
      <c r="BB41" s="622"/>
      <c r="BC41" s="622"/>
      <c r="BD41" s="634"/>
      <c r="BE41" s="634"/>
      <c r="BF41" s="661"/>
      <c r="BG41" s="666"/>
      <c r="BH41" s="667"/>
      <c r="BI41" s="667"/>
      <c r="BJ41" s="667"/>
      <c r="BK41" s="667"/>
      <c r="BL41" s="223"/>
      <c r="BM41" s="619" t="s">
        <v>353</v>
      </c>
      <c r="BN41" s="619"/>
      <c r="BO41" s="619"/>
      <c r="BP41" s="619"/>
      <c r="BQ41" s="619"/>
      <c r="BR41" s="619"/>
      <c r="BS41" s="619"/>
      <c r="BT41" s="619"/>
      <c r="BU41" s="620"/>
      <c r="BV41" s="621" t="s">
        <v>239</v>
      </c>
      <c r="BW41" s="622"/>
      <c r="BX41" s="622"/>
      <c r="BY41" s="622"/>
      <c r="BZ41" s="622"/>
      <c r="CA41" s="622"/>
      <c r="CB41" s="662"/>
      <c r="CD41" s="618" t="s">
        <v>354</v>
      </c>
      <c r="CE41" s="619"/>
      <c r="CF41" s="619"/>
      <c r="CG41" s="619"/>
      <c r="CH41" s="619"/>
      <c r="CI41" s="619"/>
      <c r="CJ41" s="619"/>
      <c r="CK41" s="619"/>
      <c r="CL41" s="619"/>
      <c r="CM41" s="619"/>
      <c r="CN41" s="619"/>
      <c r="CO41" s="619"/>
      <c r="CP41" s="619"/>
      <c r="CQ41" s="620"/>
      <c r="CR41" s="621" t="s">
        <v>239</v>
      </c>
      <c r="CS41" s="634"/>
      <c r="CT41" s="634"/>
      <c r="CU41" s="634"/>
      <c r="CV41" s="634"/>
      <c r="CW41" s="634"/>
      <c r="CX41" s="634"/>
      <c r="CY41" s="635"/>
      <c r="CZ41" s="624" t="s">
        <v>149</v>
      </c>
      <c r="DA41" s="636"/>
      <c r="DB41" s="636"/>
      <c r="DC41" s="637"/>
      <c r="DD41" s="627" t="s">
        <v>149</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46" t="s">
        <v>355</v>
      </c>
      <c r="AR42" s="647"/>
      <c r="AS42" s="647"/>
      <c r="AT42" s="647"/>
      <c r="AU42" s="647"/>
      <c r="AV42" s="647"/>
      <c r="AW42" s="647"/>
      <c r="AX42" s="647"/>
      <c r="AY42" s="648"/>
      <c r="AZ42" s="605">
        <v>228220</v>
      </c>
      <c r="BA42" s="649"/>
      <c r="BB42" s="649"/>
      <c r="BC42" s="649"/>
      <c r="BD42" s="606"/>
      <c r="BE42" s="606"/>
      <c r="BF42" s="650"/>
      <c r="BG42" s="668"/>
      <c r="BH42" s="669"/>
      <c r="BI42" s="669"/>
      <c r="BJ42" s="669"/>
      <c r="BK42" s="669"/>
      <c r="BL42" s="224"/>
      <c r="BM42" s="603" t="s">
        <v>356</v>
      </c>
      <c r="BN42" s="603"/>
      <c r="BO42" s="603"/>
      <c r="BP42" s="603"/>
      <c r="BQ42" s="603"/>
      <c r="BR42" s="603"/>
      <c r="BS42" s="603"/>
      <c r="BT42" s="603"/>
      <c r="BU42" s="604"/>
      <c r="BV42" s="605">
        <v>376</v>
      </c>
      <c r="BW42" s="649"/>
      <c r="BX42" s="649"/>
      <c r="BY42" s="649"/>
      <c r="BZ42" s="649"/>
      <c r="CA42" s="649"/>
      <c r="CB42" s="651"/>
      <c r="CD42" s="618" t="s">
        <v>357</v>
      </c>
      <c r="CE42" s="619"/>
      <c r="CF42" s="619"/>
      <c r="CG42" s="619"/>
      <c r="CH42" s="619"/>
      <c r="CI42" s="619"/>
      <c r="CJ42" s="619"/>
      <c r="CK42" s="619"/>
      <c r="CL42" s="619"/>
      <c r="CM42" s="619"/>
      <c r="CN42" s="619"/>
      <c r="CO42" s="619"/>
      <c r="CP42" s="619"/>
      <c r="CQ42" s="620"/>
      <c r="CR42" s="621">
        <v>1059650</v>
      </c>
      <c r="CS42" s="634"/>
      <c r="CT42" s="634"/>
      <c r="CU42" s="634"/>
      <c r="CV42" s="634"/>
      <c r="CW42" s="634"/>
      <c r="CX42" s="634"/>
      <c r="CY42" s="635"/>
      <c r="CZ42" s="624">
        <v>11.4</v>
      </c>
      <c r="DA42" s="636"/>
      <c r="DB42" s="636"/>
      <c r="DC42" s="637"/>
      <c r="DD42" s="627">
        <v>664750</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358</v>
      </c>
      <c r="CD43" s="618" t="s">
        <v>359</v>
      </c>
      <c r="CE43" s="619"/>
      <c r="CF43" s="619"/>
      <c r="CG43" s="619"/>
      <c r="CH43" s="619"/>
      <c r="CI43" s="619"/>
      <c r="CJ43" s="619"/>
      <c r="CK43" s="619"/>
      <c r="CL43" s="619"/>
      <c r="CM43" s="619"/>
      <c r="CN43" s="619"/>
      <c r="CO43" s="619"/>
      <c r="CP43" s="619"/>
      <c r="CQ43" s="620"/>
      <c r="CR43" s="621">
        <v>33788</v>
      </c>
      <c r="CS43" s="634"/>
      <c r="CT43" s="634"/>
      <c r="CU43" s="634"/>
      <c r="CV43" s="634"/>
      <c r="CW43" s="634"/>
      <c r="CX43" s="634"/>
      <c r="CY43" s="635"/>
      <c r="CZ43" s="624">
        <v>0.4</v>
      </c>
      <c r="DA43" s="636"/>
      <c r="DB43" s="636"/>
      <c r="DC43" s="637"/>
      <c r="DD43" s="627">
        <v>19847</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360</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307</v>
      </c>
      <c r="CE44" s="641"/>
      <c r="CF44" s="618" t="s">
        <v>361</v>
      </c>
      <c r="CG44" s="619"/>
      <c r="CH44" s="619"/>
      <c r="CI44" s="619"/>
      <c r="CJ44" s="619"/>
      <c r="CK44" s="619"/>
      <c r="CL44" s="619"/>
      <c r="CM44" s="619"/>
      <c r="CN44" s="619"/>
      <c r="CO44" s="619"/>
      <c r="CP44" s="619"/>
      <c r="CQ44" s="620"/>
      <c r="CR44" s="621">
        <v>876050</v>
      </c>
      <c r="CS44" s="622"/>
      <c r="CT44" s="622"/>
      <c r="CU44" s="622"/>
      <c r="CV44" s="622"/>
      <c r="CW44" s="622"/>
      <c r="CX44" s="622"/>
      <c r="CY44" s="623"/>
      <c r="CZ44" s="624">
        <v>9.4</v>
      </c>
      <c r="DA44" s="625"/>
      <c r="DB44" s="625"/>
      <c r="DC44" s="626"/>
      <c r="DD44" s="627">
        <v>562431</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362</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363</v>
      </c>
      <c r="CG45" s="619"/>
      <c r="CH45" s="619"/>
      <c r="CI45" s="619"/>
      <c r="CJ45" s="619"/>
      <c r="CK45" s="619"/>
      <c r="CL45" s="619"/>
      <c r="CM45" s="619"/>
      <c r="CN45" s="619"/>
      <c r="CO45" s="619"/>
      <c r="CP45" s="619"/>
      <c r="CQ45" s="620"/>
      <c r="CR45" s="621">
        <v>81867</v>
      </c>
      <c r="CS45" s="634"/>
      <c r="CT45" s="634"/>
      <c r="CU45" s="634"/>
      <c r="CV45" s="634"/>
      <c r="CW45" s="634"/>
      <c r="CX45" s="634"/>
      <c r="CY45" s="635"/>
      <c r="CZ45" s="624">
        <v>0.9</v>
      </c>
      <c r="DA45" s="636"/>
      <c r="DB45" s="636"/>
      <c r="DC45" s="637"/>
      <c r="DD45" s="627">
        <v>56151</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364</v>
      </c>
      <c r="CG46" s="619"/>
      <c r="CH46" s="619"/>
      <c r="CI46" s="619"/>
      <c r="CJ46" s="619"/>
      <c r="CK46" s="619"/>
      <c r="CL46" s="619"/>
      <c r="CM46" s="619"/>
      <c r="CN46" s="619"/>
      <c r="CO46" s="619"/>
      <c r="CP46" s="619"/>
      <c r="CQ46" s="620"/>
      <c r="CR46" s="621">
        <v>794183</v>
      </c>
      <c r="CS46" s="622"/>
      <c r="CT46" s="622"/>
      <c r="CU46" s="622"/>
      <c r="CV46" s="622"/>
      <c r="CW46" s="622"/>
      <c r="CX46" s="622"/>
      <c r="CY46" s="623"/>
      <c r="CZ46" s="624">
        <v>8.5</v>
      </c>
      <c r="DA46" s="625"/>
      <c r="DB46" s="625"/>
      <c r="DC46" s="626"/>
      <c r="DD46" s="627">
        <v>506280</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365</v>
      </c>
      <c r="CG47" s="619"/>
      <c r="CH47" s="619"/>
      <c r="CI47" s="619"/>
      <c r="CJ47" s="619"/>
      <c r="CK47" s="619"/>
      <c r="CL47" s="619"/>
      <c r="CM47" s="619"/>
      <c r="CN47" s="619"/>
      <c r="CO47" s="619"/>
      <c r="CP47" s="619"/>
      <c r="CQ47" s="620"/>
      <c r="CR47" s="621">
        <v>183600</v>
      </c>
      <c r="CS47" s="634"/>
      <c r="CT47" s="634"/>
      <c r="CU47" s="634"/>
      <c r="CV47" s="634"/>
      <c r="CW47" s="634"/>
      <c r="CX47" s="634"/>
      <c r="CY47" s="635"/>
      <c r="CZ47" s="624">
        <v>2</v>
      </c>
      <c r="DA47" s="636"/>
      <c r="DB47" s="636"/>
      <c r="DC47" s="637"/>
      <c r="DD47" s="627">
        <v>102319</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366</v>
      </c>
      <c r="CG48" s="619"/>
      <c r="CH48" s="619"/>
      <c r="CI48" s="619"/>
      <c r="CJ48" s="619"/>
      <c r="CK48" s="619"/>
      <c r="CL48" s="619"/>
      <c r="CM48" s="619"/>
      <c r="CN48" s="619"/>
      <c r="CO48" s="619"/>
      <c r="CP48" s="619"/>
      <c r="CQ48" s="620"/>
      <c r="CR48" s="621" t="s">
        <v>149</v>
      </c>
      <c r="CS48" s="622"/>
      <c r="CT48" s="622"/>
      <c r="CU48" s="622"/>
      <c r="CV48" s="622"/>
      <c r="CW48" s="622"/>
      <c r="CX48" s="622"/>
      <c r="CY48" s="623"/>
      <c r="CZ48" s="624" t="s">
        <v>239</v>
      </c>
      <c r="DA48" s="625"/>
      <c r="DB48" s="625"/>
      <c r="DC48" s="626"/>
      <c r="DD48" s="627" t="s">
        <v>149</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367</v>
      </c>
      <c r="CE49" s="603"/>
      <c r="CF49" s="603"/>
      <c r="CG49" s="603"/>
      <c r="CH49" s="603"/>
      <c r="CI49" s="603"/>
      <c r="CJ49" s="603"/>
      <c r="CK49" s="603"/>
      <c r="CL49" s="603"/>
      <c r="CM49" s="603"/>
      <c r="CN49" s="603"/>
      <c r="CO49" s="603"/>
      <c r="CP49" s="603"/>
      <c r="CQ49" s="604"/>
      <c r="CR49" s="605">
        <v>9325518</v>
      </c>
      <c r="CS49" s="606"/>
      <c r="CT49" s="606"/>
      <c r="CU49" s="606"/>
      <c r="CV49" s="606"/>
      <c r="CW49" s="606"/>
      <c r="CX49" s="606"/>
      <c r="CY49" s="607"/>
      <c r="CZ49" s="608">
        <v>100</v>
      </c>
      <c r="DA49" s="609"/>
      <c r="DB49" s="609"/>
      <c r="DC49" s="610"/>
      <c r="DD49" s="611">
        <v>5569407</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e8qc4pXs1iyHLxMFtiKbU3ZLG34Fg8btnVIryG8Fbw90wIKKtrgr3DD2NYKBoHfCGpCIvK7UtyigtbXVdwV78g==" saltValue="IHCvTDFf93EORYvWMajis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107" t="s">
        <v>368</v>
      </c>
      <c r="B2" s="1107"/>
      <c r="C2" s="1107"/>
      <c r="D2" s="1107"/>
      <c r="E2" s="1107"/>
      <c r="F2" s="1107"/>
      <c r="G2" s="1107"/>
      <c r="H2" s="1107"/>
      <c r="I2" s="1107"/>
      <c r="J2" s="1107"/>
      <c r="K2" s="1107"/>
      <c r="L2" s="1107"/>
      <c r="M2" s="1107"/>
      <c r="N2" s="1107"/>
      <c r="O2" s="1107"/>
      <c r="P2" s="1107"/>
      <c r="Q2" s="1107"/>
      <c r="R2" s="1107"/>
      <c r="S2" s="1107"/>
      <c r="T2" s="1107"/>
      <c r="U2" s="1107"/>
      <c r="V2" s="1107"/>
      <c r="W2" s="1107"/>
      <c r="X2" s="1107"/>
      <c r="Y2" s="1107"/>
      <c r="Z2" s="1107"/>
      <c r="AA2" s="1107"/>
      <c r="AB2" s="1107"/>
      <c r="AC2" s="1107"/>
      <c r="AD2" s="1107"/>
      <c r="AE2" s="1107"/>
      <c r="AF2" s="1107"/>
      <c r="AG2" s="1107"/>
      <c r="AH2" s="1107"/>
      <c r="AI2" s="1107"/>
      <c r="AJ2" s="1107"/>
      <c r="AK2" s="1107"/>
      <c r="AL2" s="1107"/>
      <c r="AM2" s="1107"/>
      <c r="AN2" s="1107"/>
      <c r="AO2" s="1107"/>
      <c r="AP2" s="1107"/>
      <c r="AQ2" s="1107"/>
      <c r="AR2" s="1107"/>
      <c r="AS2" s="1107"/>
      <c r="AT2" s="1107"/>
      <c r="AU2" s="1107"/>
      <c r="AV2" s="1107"/>
      <c r="AW2" s="1107"/>
      <c r="AX2" s="1107"/>
      <c r="AY2" s="1107"/>
      <c r="AZ2" s="1107"/>
      <c r="BA2" s="1107"/>
      <c r="BB2" s="1107"/>
      <c r="BC2" s="1107"/>
      <c r="BD2" s="1107"/>
      <c r="BE2" s="1107"/>
      <c r="BF2" s="1107"/>
      <c r="BG2" s="1107"/>
      <c r="BH2" s="1107"/>
      <c r="BI2" s="1107"/>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8" t="s">
        <v>369</v>
      </c>
      <c r="DK2" s="1109"/>
      <c r="DL2" s="1109"/>
      <c r="DM2" s="1109"/>
      <c r="DN2" s="1109"/>
      <c r="DO2" s="1110"/>
      <c r="DP2" s="228"/>
      <c r="DQ2" s="1108" t="s">
        <v>370</v>
      </c>
      <c r="DR2" s="1109"/>
      <c r="DS2" s="1109"/>
      <c r="DT2" s="1109"/>
      <c r="DU2" s="1109"/>
      <c r="DV2" s="1109"/>
      <c r="DW2" s="1109"/>
      <c r="DX2" s="1109"/>
      <c r="DY2" s="1109"/>
      <c r="DZ2" s="1110"/>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371</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372</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1003" t="s">
        <v>373</v>
      </c>
      <c r="B5" s="1004"/>
      <c r="C5" s="1004"/>
      <c r="D5" s="1004"/>
      <c r="E5" s="1004"/>
      <c r="F5" s="1004"/>
      <c r="G5" s="1004"/>
      <c r="H5" s="1004"/>
      <c r="I5" s="1004"/>
      <c r="J5" s="1004"/>
      <c r="K5" s="1004"/>
      <c r="L5" s="1004"/>
      <c r="M5" s="1004"/>
      <c r="N5" s="1004"/>
      <c r="O5" s="1004"/>
      <c r="P5" s="1005"/>
      <c r="Q5" s="989" t="s">
        <v>374</v>
      </c>
      <c r="R5" s="990"/>
      <c r="S5" s="990"/>
      <c r="T5" s="990"/>
      <c r="U5" s="991"/>
      <c r="V5" s="989" t="s">
        <v>375</v>
      </c>
      <c r="W5" s="990"/>
      <c r="X5" s="990"/>
      <c r="Y5" s="990"/>
      <c r="Z5" s="991"/>
      <c r="AA5" s="989" t="s">
        <v>376</v>
      </c>
      <c r="AB5" s="990"/>
      <c r="AC5" s="990"/>
      <c r="AD5" s="990"/>
      <c r="AE5" s="990"/>
      <c r="AF5" s="1111" t="s">
        <v>377</v>
      </c>
      <c r="AG5" s="990"/>
      <c r="AH5" s="990"/>
      <c r="AI5" s="990"/>
      <c r="AJ5" s="995"/>
      <c r="AK5" s="990" t="s">
        <v>378</v>
      </c>
      <c r="AL5" s="990"/>
      <c r="AM5" s="990"/>
      <c r="AN5" s="990"/>
      <c r="AO5" s="991"/>
      <c r="AP5" s="989" t="s">
        <v>379</v>
      </c>
      <c r="AQ5" s="990"/>
      <c r="AR5" s="990"/>
      <c r="AS5" s="990"/>
      <c r="AT5" s="991"/>
      <c r="AU5" s="989" t="s">
        <v>380</v>
      </c>
      <c r="AV5" s="990"/>
      <c r="AW5" s="990"/>
      <c r="AX5" s="990"/>
      <c r="AY5" s="995"/>
      <c r="AZ5" s="232"/>
      <c r="BA5" s="232"/>
      <c r="BB5" s="232"/>
      <c r="BC5" s="232"/>
      <c r="BD5" s="232"/>
      <c r="BE5" s="233"/>
      <c r="BF5" s="233"/>
      <c r="BG5" s="233"/>
      <c r="BH5" s="233"/>
      <c r="BI5" s="233"/>
      <c r="BJ5" s="233"/>
      <c r="BK5" s="233"/>
      <c r="BL5" s="233"/>
      <c r="BM5" s="233"/>
      <c r="BN5" s="233"/>
      <c r="BO5" s="233"/>
      <c r="BP5" s="233"/>
      <c r="BQ5" s="1003" t="s">
        <v>381</v>
      </c>
      <c r="BR5" s="1004"/>
      <c r="BS5" s="1004"/>
      <c r="BT5" s="1004"/>
      <c r="BU5" s="1004"/>
      <c r="BV5" s="1004"/>
      <c r="BW5" s="1004"/>
      <c r="BX5" s="1004"/>
      <c r="BY5" s="1004"/>
      <c r="BZ5" s="1004"/>
      <c r="CA5" s="1004"/>
      <c r="CB5" s="1004"/>
      <c r="CC5" s="1004"/>
      <c r="CD5" s="1004"/>
      <c r="CE5" s="1004"/>
      <c r="CF5" s="1004"/>
      <c r="CG5" s="1005"/>
      <c r="CH5" s="989" t="s">
        <v>382</v>
      </c>
      <c r="CI5" s="990"/>
      <c r="CJ5" s="990"/>
      <c r="CK5" s="990"/>
      <c r="CL5" s="991"/>
      <c r="CM5" s="989" t="s">
        <v>383</v>
      </c>
      <c r="CN5" s="990"/>
      <c r="CO5" s="990"/>
      <c r="CP5" s="990"/>
      <c r="CQ5" s="991"/>
      <c r="CR5" s="989" t="s">
        <v>384</v>
      </c>
      <c r="CS5" s="990"/>
      <c r="CT5" s="990"/>
      <c r="CU5" s="990"/>
      <c r="CV5" s="991"/>
      <c r="CW5" s="989" t="s">
        <v>385</v>
      </c>
      <c r="CX5" s="990"/>
      <c r="CY5" s="990"/>
      <c r="CZ5" s="990"/>
      <c r="DA5" s="991"/>
      <c r="DB5" s="989" t="s">
        <v>386</v>
      </c>
      <c r="DC5" s="990"/>
      <c r="DD5" s="990"/>
      <c r="DE5" s="990"/>
      <c r="DF5" s="991"/>
      <c r="DG5" s="1101" t="s">
        <v>387</v>
      </c>
      <c r="DH5" s="1102"/>
      <c r="DI5" s="1102"/>
      <c r="DJ5" s="1102"/>
      <c r="DK5" s="1103"/>
      <c r="DL5" s="1101" t="s">
        <v>388</v>
      </c>
      <c r="DM5" s="1102"/>
      <c r="DN5" s="1102"/>
      <c r="DO5" s="1102"/>
      <c r="DP5" s="1103"/>
      <c r="DQ5" s="989" t="s">
        <v>389</v>
      </c>
      <c r="DR5" s="990"/>
      <c r="DS5" s="990"/>
      <c r="DT5" s="990"/>
      <c r="DU5" s="991"/>
      <c r="DV5" s="989" t="s">
        <v>380</v>
      </c>
      <c r="DW5" s="990"/>
      <c r="DX5" s="990"/>
      <c r="DY5" s="990"/>
      <c r="DZ5" s="995"/>
      <c r="EA5" s="234"/>
    </row>
    <row r="6" spans="1:131" s="235" customFormat="1" ht="26.25" customHeight="1" thickBot="1" x14ac:dyDescent="0.25">
      <c r="A6" s="1006"/>
      <c r="B6" s="1007"/>
      <c r="C6" s="1007"/>
      <c r="D6" s="1007"/>
      <c r="E6" s="1007"/>
      <c r="F6" s="1007"/>
      <c r="G6" s="1007"/>
      <c r="H6" s="1007"/>
      <c r="I6" s="1007"/>
      <c r="J6" s="1007"/>
      <c r="K6" s="1007"/>
      <c r="L6" s="1007"/>
      <c r="M6" s="1007"/>
      <c r="N6" s="1007"/>
      <c r="O6" s="1007"/>
      <c r="P6" s="1008"/>
      <c r="Q6" s="992"/>
      <c r="R6" s="993"/>
      <c r="S6" s="993"/>
      <c r="T6" s="993"/>
      <c r="U6" s="994"/>
      <c r="V6" s="992"/>
      <c r="W6" s="993"/>
      <c r="X6" s="993"/>
      <c r="Y6" s="993"/>
      <c r="Z6" s="994"/>
      <c r="AA6" s="992"/>
      <c r="AB6" s="993"/>
      <c r="AC6" s="993"/>
      <c r="AD6" s="993"/>
      <c r="AE6" s="993"/>
      <c r="AF6" s="1112"/>
      <c r="AG6" s="993"/>
      <c r="AH6" s="993"/>
      <c r="AI6" s="993"/>
      <c r="AJ6" s="996"/>
      <c r="AK6" s="993"/>
      <c r="AL6" s="993"/>
      <c r="AM6" s="993"/>
      <c r="AN6" s="993"/>
      <c r="AO6" s="994"/>
      <c r="AP6" s="992"/>
      <c r="AQ6" s="993"/>
      <c r="AR6" s="993"/>
      <c r="AS6" s="993"/>
      <c r="AT6" s="994"/>
      <c r="AU6" s="992"/>
      <c r="AV6" s="993"/>
      <c r="AW6" s="993"/>
      <c r="AX6" s="993"/>
      <c r="AY6" s="996"/>
      <c r="AZ6" s="232"/>
      <c r="BA6" s="232"/>
      <c r="BB6" s="232"/>
      <c r="BC6" s="232"/>
      <c r="BD6" s="232"/>
      <c r="BE6" s="233"/>
      <c r="BF6" s="233"/>
      <c r="BG6" s="233"/>
      <c r="BH6" s="233"/>
      <c r="BI6" s="233"/>
      <c r="BJ6" s="233"/>
      <c r="BK6" s="233"/>
      <c r="BL6" s="233"/>
      <c r="BM6" s="233"/>
      <c r="BN6" s="233"/>
      <c r="BO6" s="233"/>
      <c r="BP6" s="233"/>
      <c r="BQ6" s="1006"/>
      <c r="BR6" s="1007"/>
      <c r="BS6" s="1007"/>
      <c r="BT6" s="1007"/>
      <c r="BU6" s="1007"/>
      <c r="BV6" s="1007"/>
      <c r="BW6" s="1007"/>
      <c r="BX6" s="1007"/>
      <c r="BY6" s="1007"/>
      <c r="BZ6" s="1007"/>
      <c r="CA6" s="1007"/>
      <c r="CB6" s="1007"/>
      <c r="CC6" s="1007"/>
      <c r="CD6" s="1007"/>
      <c r="CE6" s="1007"/>
      <c r="CF6" s="1007"/>
      <c r="CG6" s="100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04"/>
      <c r="DH6" s="1105"/>
      <c r="DI6" s="1105"/>
      <c r="DJ6" s="1105"/>
      <c r="DK6" s="1106"/>
      <c r="DL6" s="1104"/>
      <c r="DM6" s="1105"/>
      <c r="DN6" s="1105"/>
      <c r="DO6" s="1105"/>
      <c r="DP6" s="1106"/>
      <c r="DQ6" s="992"/>
      <c r="DR6" s="993"/>
      <c r="DS6" s="993"/>
      <c r="DT6" s="993"/>
      <c r="DU6" s="994"/>
      <c r="DV6" s="992"/>
      <c r="DW6" s="993"/>
      <c r="DX6" s="993"/>
      <c r="DY6" s="993"/>
      <c r="DZ6" s="996"/>
      <c r="EA6" s="234"/>
    </row>
    <row r="7" spans="1:131" s="235" customFormat="1" ht="26.25" customHeight="1" thickTop="1" x14ac:dyDescent="0.2">
      <c r="A7" s="236">
        <v>1</v>
      </c>
      <c r="B7" s="1044" t="s">
        <v>390</v>
      </c>
      <c r="C7" s="1045"/>
      <c r="D7" s="1045"/>
      <c r="E7" s="1045"/>
      <c r="F7" s="1045"/>
      <c r="G7" s="1045"/>
      <c r="H7" s="1045"/>
      <c r="I7" s="1045"/>
      <c r="J7" s="1045"/>
      <c r="K7" s="1045"/>
      <c r="L7" s="1045"/>
      <c r="M7" s="1045"/>
      <c r="N7" s="1045"/>
      <c r="O7" s="1045"/>
      <c r="P7" s="1046"/>
      <c r="Q7" s="1090">
        <v>9777</v>
      </c>
      <c r="R7" s="1091"/>
      <c r="S7" s="1091"/>
      <c r="T7" s="1091"/>
      <c r="U7" s="1091"/>
      <c r="V7" s="1091">
        <v>9325</v>
      </c>
      <c r="W7" s="1091"/>
      <c r="X7" s="1091"/>
      <c r="Y7" s="1091"/>
      <c r="Z7" s="1091"/>
      <c r="AA7" s="1091">
        <v>452</v>
      </c>
      <c r="AB7" s="1091"/>
      <c r="AC7" s="1091"/>
      <c r="AD7" s="1091"/>
      <c r="AE7" s="1092"/>
      <c r="AF7" s="1093">
        <v>272</v>
      </c>
      <c r="AG7" s="1094"/>
      <c r="AH7" s="1094"/>
      <c r="AI7" s="1094"/>
      <c r="AJ7" s="1095"/>
      <c r="AK7" s="1096">
        <v>1113</v>
      </c>
      <c r="AL7" s="1097"/>
      <c r="AM7" s="1097"/>
      <c r="AN7" s="1097"/>
      <c r="AO7" s="1097"/>
      <c r="AP7" s="1097">
        <v>4</v>
      </c>
      <c r="AQ7" s="1097"/>
      <c r="AR7" s="1097"/>
      <c r="AS7" s="1097"/>
      <c r="AT7" s="1097"/>
      <c r="AU7" s="1098"/>
      <c r="AV7" s="1098"/>
      <c r="AW7" s="1098"/>
      <c r="AX7" s="1098"/>
      <c r="AY7" s="1099"/>
      <c r="AZ7" s="232"/>
      <c r="BA7" s="232"/>
      <c r="BB7" s="232"/>
      <c r="BC7" s="232"/>
      <c r="BD7" s="232"/>
      <c r="BE7" s="233"/>
      <c r="BF7" s="233"/>
      <c r="BG7" s="233"/>
      <c r="BH7" s="233"/>
      <c r="BI7" s="233"/>
      <c r="BJ7" s="233"/>
      <c r="BK7" s="233"/>
      <c r="BL7" s="233"/>
      <c r="BM7" s="233"/>
      <c r="BN7" s="233"/>
      <c r="BO7" s="233"/>
      <c r="BP7" s="233"/>
      <c r="BQ7" s="236">
        <v>1</v>
      </c>
      <c r="BR7" s="237"/>
      <c r="BS7" s="1087" t="s">
        <v>575</v>
      </c>
      <c r="BT7" s="1088"/>
      <c r="BU7" s="1088"/>
      <c r="BV7" s="1088"/>
      <c r="BW7" s="1088"/>
      <c r="BX7" s="1088"/>
      <c r="BY7" s="1088"/>
      <c r="BZ7" s="1088"/>
      <c r="CA7" s="1088"/>
      <c r="CB7" s="1088"/>
      <c r="CC7" s="1088"/>
      <c r="CD7" s="1088"/>
      <c r="CE7" s="1088"/>
      <c r="CF7" s="1088"/>
      <c r="CG7" s="1100"/>
      <c r="CH7" s="1084">
        <v>11</v>
      </c>
      <c r="CI7" s="1085"/>
      <c r="CJ7" s="1085"/>
      <c r="CK7" s="1085"/>
      <c r="CL7" s="1086"/>
      <c r="CM7" s="1084">
        <v>75</v>
      </c>
      <c r="CN7" s="1085"/>
      <c r="CO7" s="1085"/>
      <c r="CP7" s="1085"/>
      <c r="CQ7" s="1086"/>
      <c r="CR7" s="1084">
        <v>20</v>
      </c>
      <c r="CS7" s="1085"/>
      <c r="CT7" s="1085"/>
      <c r="CU7" s="1085"/>
      <c r="CV7" s="1086"/>
      <c r="CW7" s="1084">
        <v>10</v>
      </c>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087"/>
      <c r="DW7" s="1088"/>
      <c r="DX7" s="1088"/>
      <c r="DY7" s="1088"/>
      <c r="DZ7" s="1089"/>
      <c r="EA7" s="234"/>
    </row>
    <row r="8" spans="1:131" s="235" customFormat="1" ht="26.25" customHeight="1" x14ac:dyDescent="0.2">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1000"/>
      <c r="BT8" s="1001"/>
      <c r="BU8" s="1001"/>
      <c r="BV8" s="1001"/>
      <c r="BW8" s="1001"/>
      <c r="BX8" s="1001"/>
      <c r="BY8" s="1001"/>
      <c r="BZ8" s="1001"/>
      <c r="CA8" s="1001"/>
      <c r="CB8" s="1001"/>
      <c r="CC8" s="1001"/>
      <c r="CD8" s="1001"/>
      <c r="CE8" s="1001"/>
      <c r="CF8" s="1001"/>
      <c r="CG8" s="1016"/>
      <c r="CH8" s="997"/>
      <c r="CI8" s="998"/>
      <c r="CJ8" s="998"/>
      <c r="CK8" s="998"/>
      <c r="CL8" s="999"/>
      <c r="CM8" s="997"/>
      <c r="CN8" s="998"/>
      <c r="CO8" s="998"/>
      <c r="CP8" s="998"/>
      <c r="CQ8" s="999"/>
      <c r="CR8" s="997"/>
      <c r="CS8" s="998"/>
      <c r="CT8" s="998"/>
      <c r="CU8" s="998"/>
      <c r="CV8" s="999"/>
      <c r="CW8" s="997"/>
      <c r="CX8" s="998"/>
      <c r="CY8" s="998"/>
      <c r="CZ8" s="998"/>
      <c r="DA8" s="999"/>
      <c r="DB8" s="997"/>
      <c r="DC8" s="998"/>
      <c r="DD8" s="998"/>
      <c r="DE8" s="998"/>
      <c r="DF8" s="999"/>
      <c r="DG8" s="997"/>
      <c r="DH8" s="998"/>
      <c r="DI8" s="998"/>
      <c r="DJ8" s="998"/>
      <c r="DK8" s="999"/>
      <c r="DL8" s="997"/>
      <c r="DM8" s="998"/>
      <c r="DN8" s="998"/>
      <c r="DO8" s="998"/>
      <c r="DP8" s="999"/>
      <c r="DQ8" s="997"/>
      <c r="DR8" s="998"/>
      <c r="DS8" s="998"/>
      <c r="DT8" s="998"/>
      <c r="DU8" s="999"/>
      <c r="DV8" s="1000"/>
      <c r="DW8" s="1001"/>
      <c r="DX8" s="1001"/>
      <c r="DY8" s="1001"/>
      <c r="DZ8" s="1002"/>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1000"/>
      <c r="BT9" s="1001"/>
      <c r="BU9" s="1001"/>
      <c r="BV9" s="1001"/>
      <c r="BW9" s="1001"/>
      <c r="BX9" s="1001"/>
      <c r="BY9" s="1001"/>
      <c r="BZ9" s="1001"/>
      <c r="CA9" s="1001"/>
      <c r="CB9" s="1001"/>
      <c r="CC9" s="1001"/>
      <c r="CD9" s="1001"/>
      <c r="CE9" s="1001"/>
      <c r="CF9" s="1001"/>
      <c r="CG9" s="1016"/>
      <c r="CH9" s="997"/>
      <c r="CI9" s="998"/>
      <c r="CJ9" s="998"/>
      <c r="CK9" s="998"/>
      <c r="CL9" s="999"/>
      <c r="CM9" s="997"/>
      <c r="CN9" s="998"/>
      <c r="CO9" s="998"/>
      <c r="CP9" s="998"/>
      <c r="CQ9" s="999"/>
      <c r="CR9" s="997"/>
      <c r="CS9" s="998"/>
      <c r="CT9" s="998"/>
      <c r="CU9" s="998"/>
      <c r="CV9" s="999"/>
      <c r="CW9" s="997"/>
      <c r="CX9" s="998"/>
      <c r="CY9" s="998"/>
      <c r="CZ9" s="998"/>
      <c r="DA9" s="999"/>
      <c r="DB9" s="997"/>
      <c r="DC9" s="998"/>
      <c r="DD9" s="998"/>
      <c r="DE9" s="998"/>
      <c r="DF9" s="999"/>
      <c r="DG9" s="997"/>
      <c r="DH9" s="998"/>
      <c r="DI9" s="998"/>
      <c r="DJ9" s="998"/>
      <c r="DK9" s="999"/>
      <c r="DL9" s="997"/>
      <c r="DM9" s="998"/>
      <c r="DN9" s="998"/>
      <c r="DO9" s="998"/>
      <c r="DP9" s="999"/>
      <c r="DQ9" s="997"/>
      <c r="DR9" s="998"/>
      <c r="DS9" s="998"/>
      <c r="DT9" s="998"/>
      <c r="DU9" s="999"/>
      <c r="DV9" s="1000"/>
      <c r="DW9" s="1001"/>
      <c r="DX9" s="1001"/>
      <c r="DY9" s="1001"/>
      <c r="DZ9" s="1002"/>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1000"/>
      <c r="BT10" s="1001"/>
      <c r="BU10" s="1001"/>
      <c r="BV10" s="1001"/>
      <c r="BW10" s="1001"/>
      <c r="BX10" s="1001"/>
      <c r="BY10" s="1001"/>
      <c r="BZ10" s="1001"/>
      <c r="CA10" s="1001"/>
      <c r="CB10" s="1001"/>
      <c r="CC10" s="1001"/>
      <c r="CD10" s="1001"/>
      <c r="CE10" s="1001"/>
      <c r="CF10" s="1001"/>
      <c r="CG10" s="1016"/>
      <c r="CH10" s="997"/>
      <c r="CI10" s="998"/>
      <c r="CJ10" s="998"/>
      <c r="CK10" s="998"/>
      <c r="CL10" s="999"/>
      <c r="CM10" s="997"/>
      <c r="CN10" s="998"/>
      <c r="CO10" s="998"/>
      <c r="CP10" s="998"/>
      <c r="CQ10" s="999"/>
      <c r="CR10" s="997"/>
      <c r="CS10" s="998"/>
      <c r="CT10" s="998"/>
      <c r="CU10" s="998"/>
      <c r="CV10" s="999"/>
      <c r="CW10" s="997"/>
      <c r="CX10" s="998"/>
      <c r="CY10" s="998"/>
      <c r="CZ10" s="998"/>
      <c r="DA10" s="999"/>
      <c r="DB10" s="997"/>
      <c r="DC10" s="998"/>
      <c r="DD10" s="998"/>
      <c r="DE10" s="998"/>
      <c r="DF10" s="999"/>
      <c r="DG10" s="997"/>
      <c r="DH10" s="998"/>
      <c r="DI10" s="998"/>
      <c r="DJ10" s="998"/>
      <c r="DK10" s="999"/>
      <c r="DL10" s="997"/>
      <c r="DM10" s="998"/>
      <c r="DN10" s="998"/>
      <c r="DO10" s="998"/>
      <c r="DP10" s="999"/>
      <c r="DQ10" s="997"/>
      <c r="DR10" s="998"/>
      <c r="DS10" s="998"/>
      <c r="DT10" s="998"/>
      <c r="DU10" s="999"/>
      <c r="DV10" s="1000"/>
      <c r="DW10" s="1001"/>
      <c r="DX10" s="1001"/>
      <c r="DY10" s="1001"/>
      <c r="DZ10" s="1002"/>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1000"/>
      <c r="BT11" s="1001"/>
      <c r="BU11" s="1001"/>
      <c r="BV11" s="1001"/>
      <c r="BW11" s="1001"/>
      <c r="BX11" s="1001"/>
      <c r="BY11" s="1001"/>
      <c r="BZ11" s="1001"/>
      <c r="CA11" s="1001"/>
      <c r="CB11" s="1001"/>
      <c r="CC11" s="1001"/>
      <c r="CD11" s="1001"/>
      <c r="CE11" s="1001"/>
      <c r="CF11" s="1001"/>
      <c r="CG11" s="1016"/>
      <c r="CH11" s="997"/>
      <c r="CI11" s="998"/>
      <c r="CJ11" s="998"/>
      <c r="CK11" s="998"/>
      <c r="CL11" s="999"/>
      <c r="CM11" s="997"/>
      <c r="CN11" s="998"/>
      <c r="CO11" s="998"/>
      <c r="CP11" s="998"/>
      <c r="CQ11" s="999"/>
      <c r="CR11" s="997"/>
      <c r="CS11" s="998"/>
      <c r="CT11" s="998"/>
      <c r="CU11" s="998"/>
      <c r="CV11" s="999"/>
      <c r="CW11" s="997"/>
      <c r="CX11" s="998"/>
      <c r="CY11" s="998"/>
      <c r="CZ11" s="998"/>
      <c r="DA11" s="999"/>
      <c r="DB11" s="997"/>
      <c r="DC11" s="998"/>
      <c r="DD11" s="998"/>
      <c r="DE11" s="998"/>
      <c r="DF11" s="999"/>
      <c r="DG11" s="997"/>
      <c r="DH11" s="998"/>
      <c r="DI11" s="998"/>
      <c r="DJ11" s="998"/>
      <c r="DK11" s="999"/>
      <c r="DL11" s="997"/>
      <c r="DM11" s="998"/>
      <c r="DN11" s="998"/>
      <c r="DO11" s="998"/>
      <c r="DP11" s="999"/>
      <c r="DQ11" s="997"/>
      <c r="DR11" s="998"/>
      <c r="DS11" s="998"/>
      <c r="DT11" s="998"/>
      <c r="DU11" s="999"/>
      <c r="DV11" s="1000"/>
      <c r="DW11" s="1001"/>
      <c r="DX11" s="1001"/>
      <c r="DY11" s="1001"/>
      <c r="DZ11" s="1002"/>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1000"/>
      <c r="BT12" s="1001"/>
      <c r="BU12" s="1001"/>
      <c r="BV12" s="1001"/>
      <c r="BW12" s="1001"/>
      <c r="BX12" s="1001"/>
      <c r="BY12" s="1001"/>
      <c r="BZ12" s="1001"/>
      <c r="CA12" s="1001"/>
      <c r="CB12" s="1001"/>
      <c r="CC12" s="1001"/>
      <c r="CD12" s="1001"/>
      <c r="CE12" s="1001"/>
      <c r="CF12" s="1001"/>
      <c r="CG12" s="1016"/>
      <c r="CH12" s="997"/>
      <c r="CI12" s="998"/>
      <c r="CJ12" s="998"/>
      <c r="CK12" s="998"/>
      <c r="CL12" s="999"/>
      <c r="CM12" s="997"/>
      <c r="CN12" s="998"/>
      <c r="CO12" s="998"/>
      <c r="CP12" s="998"/>
      <c r="CQ12" s="999"/>
      <c r="CR12" s="997"/>
      <c r="CS12" s="998"/>
      <c r="CT12" s="998"/>
      <c r="CU12" s="998"/>
      <c r="CV12" s="999"/>
      <c r="CW12" s="997"/>
      <c r="CX12" s="998"/>
      <c r="CY12" s="998"/>
      <c r="CZ12" s="998"/>
      <c r="DA12" s="999"/>
      <c r="DB12" s="997"/>
      <c r="DC12" s="998"/>
      <c r="DD12" s="998"/>
      <c r="DE12" s="998"/>
      <c r="DF12" s="999"/>
      <c r="DG12" s="997"/>
      <c r="DH12" s="998"/>
      <c r="DI12" s="998"/>
      <c r="DJ12" s="998"/>
      <c r="DK12" s="999"/>
      <c r="DL12" s="997"/>
      <c r="DM12" s="998"/>
      <c r="DN12" s="998"/>
      <c r="DO12" s="998"/>
      <c r="DP12" s="999"/>
      <c r="DQ12" s="997"/>
      <c r="DR12" s="998"/>
      <c r="DS12" s="998"/>
      <c r="DT12" s="998"/>
      <c r="DU12" s="999"/>
      <c r="DV12" s="1000"/>
      <c r="DW12" s="1001"/>
      <c r="DX12" s="1001"/>
      <c r="DY12" s="1001"/>
      <c r="DZ12" s="1002"/>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1000"/>
      <c r="BT13" s="1001"/>
      <c r="BU13" s="1001"/>
      <c r="BV13" s="1001"/>
      <c r="BW13" s="1001"/>
      <c r="BX13" s="1001"/>
      <c r="BY13" s="1001"/>
      <c r="BZ13" s="1001"/>
      <c r="CA13" s="1001"/>
      <c r="CB13" s="1001"/>
      <c r="CC13" s="1001"/>
      <c r="CD13" s="1001"/>
      <c r="CE13" s="1001"/>
      <c r="CF13" s="1001"/>
      <c r="CG13" s="1016"/>
      <c r="CH13" s="997"/>
      <c r="CI13" s="998"/>
      <c r="CJ13" s="998"/>
      <c r="CK13" s="998"/>
      <c r="CL13" s="999"/>
      <c r="CM13" s="997"/>
      <c r="CN13" s="998"/>
      <c r="CO13" s="998"/>
      <c r="CP13" s="998"/>
      <c r="CQ13" s="999"/>
      <c r="CR13" s="997"/>
      <c r="CS13" s="998"/>
      <c r="CT13" s="998"/>
      <c r="CU13" s="998"/>
      <c r="CV13" s="999"/>
      <c r="CW13" s="997"/>
      <c r="CX13" s="998"/>
      <c r="CY13" s="998"/>
      <c r="CZ13" s="998"/>
      <c r="DA13" s="999"/>
      <c r="DB13" s="997"/>
      <c r="DC13" s="998"/>
      <c r="DD13" s="998"/>
      <c r="DE13" s="998"/>
      <c r="DF13" s="999"/>
      <c r="DG13" s="997"/>
      <c r="DH13" s="998"/>
      <c r="DI13" s="998"/>
      <c r="DJ13" s="998"/>
      <c r="DK13" s="999"/>
      <c r="DL13" s="997"/>
      <c r="DM13" s="998"/>
      <c r="DN13" s="998"/>
      <c r="DO13" s="998"/>
      <c r="DP13" s="999"/>
      <c r="DQ13" s="997"/>
      <c r="DR13" s="998"/>
      <c r="DS13" s="998"/>
      <c r="DT13" s="998"/>
      <c r="DU13" s="999"/>
      <c r="DV13" s="1000"/>
      <c r="DW13" s="1001"/>
      <c r="DX13" s="1001"/>
      <c r="DY13" s="1001"/>
      <c r="DZ13" s="1002"/>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1000"/>
      <c r="BT14" s="1001"/>
      <c r="BU14" s="1001"/>
      <c r="BV14" s="1001"/>
      <c r="BW14" s="1001"/>
      <c r="BX14" s="1001"/>
      <c r="BY14" s="1001"/>
      <c r="BZ14" s="1001"/>
      <c r="CA14" s="1001"/>
      <c r="CB14" s="1001"/>
      <c r="CC14" s="1001"/>
      <c r="CD14" s="1001"/>
      <c r="CE14" s="1001"/>
      <c r="CF14" s="1001"/>
      <c r="CG14" s="1016"/>
      <c r="CH14" s="997"/>
      <c r="CI14" s="998"/>
      <c r="CJ14" s="998"/>
      <c r="CK14" s="998"/>
      <c r="CL14" s="999"/>
      <c r="CM14" s="997"/>
      <c r="CN14" s="998"/>
      <c r="CO14" s="998"/>
      <c r="CP14" s="998"/>
      <c r="CQ14" s="999"/>
      <c r="CR14" s="997"/>
      <c r="CS14" s="998"/>
      <c r="CT14" s="998"/>
      <c r="CU14" s="998"/>
      <c r="CV14" s="999"/>
      <c r="CW14" s="997"/>
      <c r="CX14" s="998"/>
      <c r="CY14" s="998"/>
      <c r="CZ14" s="998"/>
      <c r="DA14" s="999"/>
      <c r="DB14" s="997"/>
      <c r="DC14" s="998"/>
      <c r="DD14" s="998"/>
      <c r="DE14" s="998"/>
      <c r="DF14" s="999"/>
      <c r="DG14" s="997"/>
      <c r="DH14" s="998"/>
      <c r="DI14" s="998"/>
      <c r="DJ14" s="998"/>
      <c r="DK14" s="999"/>
      <c r="DL14" s="997"/>
      <c r="DM14" s="998"/>
      <c r="DN14" s="998"/>
      <c r="DO14" s="998"/>
      <c r="DP14" s="999"/>
      <c r="DQ14" s="997"/>
      <c r="DR14" s="998"/>
      <c r="DS14" s="998"/>
      <c r="DT14" s="998"/>
      <c r="DU14" s="999"/>
      <c r="DV14" s="1000"/>
      <c r="DW14" s="1001"/>
      <c r="DX14" s="1001"/>
      <c r="DY14" s="1001"/>
      <c r="DZ14" s="1002"/>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1000"/>
      <c r="BT15" s="1001"/>
      <c r="BU15" s="1001"/>
      <c r="BV15" s="1001"/>
      <c r="BW15" s="1001"/>
      <c r="BX15" s="1001"/>
      <c r="BY15" s="1001"/>
      <c r="BZ15" s="1001"/>
      <c r="CA15" s="1001"/>
      <c r="CB15" s="1001"/>
      <c r="CC15" s="1001"/>
      <c r="CD15" s="1001"/>
      <c r="CE15" s="1001"/>
      <c r="CF15" s="1001"/>
      <c r="CG15" s="1016"/>
      <c r="CH15" s="997"/>
      <c r="CI15" s="998"/>
      <c r="CJ15" s="998"/>
      <c r="CK15" s="998"/>
      <c r="CL15" s="999"/>
      <c r="CM15" s="997"/>
      <c r="CN15" s="998"/>
      <c r="CO15" s="998"/>
      <c r="CP15" s="998"/>
      <c r="CQ15" s="999"/>
      <c r="CR15" s="997"/>
      <c r="CS15" s="998"/>
      <c r="CT15" s="998"/>
      <c r="CU15" s="998"/>
      <c r="CV15" s="999"/>
      <c r="CW15" s="997"/>
      <c r="CX15" s="998"/>
      <c r="CY15" s="998"/>
      <c r="CZ15" s="998"/>
      <c r="DA15" s="999"/>
      <c r="DB15" s="997"/>
      <c r="DC15" s="998"/>
      <c r="DD15" s="998"/>
      <c r="DE15" s="998"/>
      <c r="DF15" s="999"/>
      <c r="DG15" s="997"/>
      <c r="DH15" s="998"/>
      <c r="DI15" s="998"/>
      <c r="DJ15" s="998"/>
      <c r="DK15" s="999"/>
      <c r="DL15" s="997"/>
      <c r="DM15" s="998"/>
      <c r="DN15" s="998"/>
      <c r="DO15" s="998"/>
      <c r="DP15" s="999"/>
      <c r="DQ15" s="997"/>
      <c r="DR15" s="998"/>
      <c r="DS15" s="998"/>
      <c r="DT15" s="998"/>
      <c r="DU15" s="999"/>
      <c r="DV15" s="1000"/>
      <c r="DW15" s="1001"/>
      <c r="DX15" s="1001"/>
      <c r="DY15" s="1001"/>
      <c r="DZ15" s="1002"/>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1000"/>
      <c r="BT16" s="1001"/>
      <c r="BU16" s="1001"/>
      <c r="BV16" s="1001"/>
      <c r="BW16" s="1001"/>
      <c r="BX16" s="1001"/>
      <c r="BY16" s="1001"/>
      <c r="BZ16" s="1001"/>
      <c r="CA16" s="1001"/>
      <c r="CB16" s="1001"/>
      <c r="CC16" s="1001"/>
      <c r="CD16" s="1001"/>
      <c r="CE16" s="1001"/>
      <c r="CF16" s="1001"/>
      <c r="CG16" s="1016"/>
      <c r="CH16" s="997"/>
      <c r="CI16" s="998"/>
      <c r="CJ16" s="998"/>
      <c r="CK16" s="998"/>
      <c r="CL16" s="999"/>
      <c r="CM16" s="997"/>
      <c r="CN16" s="998"/>
      <c r="CO16" s="998"/>
      <c r="CP16" s="998"/>
      <c r="CQ16" s="999"/>
      <c r="CR16" s="997"/>
      <c r="CS16" s="998"/>
      <c r="CT16" s="998"/>
      <c r="CU16" s="998"/>
      <c r="CV16" s="999"/>
      <c r="CW16" s="997"/>
      <c r="CX16" s="998"/>
      <c r="CY16" s="998"/>
      <c r="CZ16" s="998"/>
      <c r="DA16" s="999"/>
      <c r="DB16" s="997"/>
      <c r="DC16" s="998"/>
      <c r="DD16" s="998"/>
      <c r="DE16" s="998"/>
      <c r="DF16" s="999"/>
      <c r="DG16" s="997"/>
      <c r="DH16" s="998"/>
      <c r="DI16" s="998"/>
      <c r="DJ16" s="998"/>
      <c r="DK16" s="999"/>
      <c r="DL16" s="997"/>
      <c r="DM16" s="998"/>
      <c r="DN16" s="998"/>
      <c r="DO16" s="998"/>
      <c r="DP16" s="999"/>
      <c r="DQ16" s="997"/>
      <c r="DR16" s="998"/>
      <c r="DS16" s="998"/>
      <c r="DT16" s="998"/>
      <c r="DU16" s="999"/>
      <c r="DV16" s="1000"/>
      <c r="DW16" s="1001"/>
      <c r="DX16" s="1001"/>
      <c r="DY16" s="1001"/>
      <c r="DZ16" s="1002"/>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1000"/>
      <c r="BT17" s="1001"/>
      <c r="BU17" s="1001"/>
      <c r="BV17" s="1001"/>
      <c r="BW17" s="1001"/>
      <c r="BX17" s="1001"/>
      <c r="BY17" s="1001"/>
      <c r="BZ17" s="1001"/>
      <c r="CA17" s="1001"/>
      <c r="CB17" s="1001"/>
      <c r="CC17" s="1001"/>
      <c r="CD17" s="1001"/>
      <c r="CE17" s="1001"/>
      <c r="CF17" s="1001"/>
      <c r="CG17" s="1016"/>
      <c r="CH17" s="997"/>
      <c r="CI17" s="998"/>
      <c r="CJ17" s="998"/>
      <c r="CK17" s="998"/>
      <c r="CL17" s="999"/>
      <c r="CM17" s="997"/>
      <c r="CN17" s="998"/>
      <c r="CO17" s="998"/>
      <c r="CP17" s="998"/>
      <c r="CQ17" s="999"/>
      <c r="CR17" s="997"/>
      <c r="CS17" s="998"/>
      <c r="CT17" s="998"/>
      <c r="CU17" s="998"/>
      <c r="CV17" s="999"/>
      <c r="CW17" s="997"/>
      <c r="CX17" s="998"/>
      <c r="CY17" s="998"/>
      <c r="CZ17" s="998"/>
      <c r="DA17" s="999"/>
      <c r="DB17" s="997"/>
      <c r="DC17" s="998"/>
      <c r="DD17" s="998"/>
      <c r="DE17" s="998"/>
      <c r="DF17" s="999"/>
      <c r="DG17" s="997"/>
      <c r="DH17" s="998"/>
      <c r="DI17" s="998"/>
      <c r="DJ17" s="998"/>
      <c r="DK17" s="999"/>
      <c r="DL17" s="997"/>
      <c r="DM17" s="998"/>
      <c r="DN17" s="998"/>
      <c r="DO17" s="998"/>
      <c r="DP17" s="999"/>
      <c r="DQ17" s="997"/>
      <c r="DR17" s="998"/>
      <c r="DS17" s="998"/>
      <c r="DT17" s="998"/>
      <c r="DU17" s="999"/>
      <c r="DV17" s="1000"/>
      <c r="DW17" s="1001"/>
      <c r="DX17" s="1001"/>
      <c r="DY17" s="1001"/>
      <c r="DZ17" s="1002"/>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1000"/>
      <c r="BT18" s="1001"/>
      <c r="BU18" s="1001"/>
      <c r="BV18" s="1001"/>
      <c r="BW18" s="1001"/>
      <c r="BX18" s="1001"/>
      <c r="BY18" s="1001"/>
      <c r="BZ18" s="1001"/>
      <c r="CA18" s="1001"/>
      <c r="CB18" s="1001"/>
      <c r="CC18" s="1001"/>
      <c r="CD18" s="1001"/>
      <c r="CE18" s="1001"/>
      <c r="CF18" s="1001"/>
      <c r="CG18" s="1016"/>
      <c r="CH18" s="997"/>
      <c r="CI18" s="998"/>
      <c r="CJ18" s="998"/>
      <c r="CK18" s="998"/>
      <c r="CL18" s="999"/>
      <c r="CM18" s="997"/>
      <c r="CN18" s="998"/>
      <c r="CO18" s="998"/>
      <c r="CP18" s="998"/>
      <c r="CQ18" s="999"/>
      <c r="CR18" s="997"/>
      <c r="CS18" s="998"/>
      <c r="CT18" s="998"/>
      <c r="CU18" s="998"/>
      <c r="CV18" s="999"/>
      <c r="CW18" s="997"/>
      <c r="CX18" s="998"/>
      <c r="CY18" s="998"/>
      <c r="CZ18" s="998"/>
      <c r="DA18" s="999"/>
      <c r="DB18" s="997"/>
      <c r="DC18" s="998"/>
      <c r="DD18" s="998"/>
      <c r="DE18" s="998"/>
      <c r="DF18" s="999"/>
      <c r="DG18" s="997"/>
      <c r="DH18" s="998"/>
      <c r="DI18" s="998"/>
      <c r="DJ18" s="998"/>
      <c r="DK18" s="999"/>
      <c r="DL18" s="997"/>
      <c r="DM18" s="998"/>
      <c r="DN18" s="998"/>
      <c r="DO18" s="998"/>
      <c r="DP18" s="999"/>
      <c r="DQ18" s="997"/>
      <c r="DR18" s="998"/>
      <c r="DS18" s="998"/>
      <c r="DT18" s="998"/>
      <c r="DU18" s="999"/>
      <c r="DV18" s="1000"/>
      <c r="DW18" s="1001"/>
      <c r="DX18" s="1001"/>
      <c r="DY18" s="1001"/>
      <c r="DZ18" s="1002"/>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1000"/>
      <c r="BT19" s="1001"/>
      <c r="BU19" s="1001"/>
      <c r="BV19" s="1001"/>
      <c r="BW19" s="1001"/>
      <c r="BX19" s="1001"/>
      <c r="BY19" s="1001"/>
      <c r="BZ19" s="1001"/>
      <c r="CA19" s="1001"/>
      <c r="CB19" s="1001"/>
      <c r="CC19" s="1001"/>
      <c r="CD19" s="1001"/>
      <c r="CE19" s="1001"/>
      <c r="CF19" s="1001"/>
      <c r="CG19" s="1016"/>
      <c r="CH19" s="997"/>
      <c r="CI19" s="998"/>
      <c r="CJ19" s="998"/>
      <c r="CK19" s="998"/>
      <c r="CL19" s="999"/>
      <c r="CM19" s="997"/>
      <c r="CN19" s="998"/>
      <c r="CO19" s="998"/>
      <c r="CP19" s="998"/>
      <c r="CQ19" s="999"/>
      <c r="CR19" s="997"/>
      <c r="CS19" s="998"/>
      <c r="CT19" s="998"/>
      <c r="CU19" s="998"/>
      <c r="CV19" s="999"/>
      <c r="CW19" s="997"/>
      <c r="CX19" s="998"/>
      <c r="CY19" s="998"/>
      <c r="CZ19" s="998"/>
      <c r="DA19" s="999"/>
      <c r="DB19" s="997"/>
      <c r="DC19" s="998"/>
      <c r="DD19" s="998"/>
      <c r="DE19" s="998"/>
      <c r="DF19" s="999"/>
      <c r="DG19" s="997"/>
      <c r="DH19" s="998"/>
      <c r="DI19" s="998"/>
      <c r="DJ19" s="998"/>
      <c r="DK19" s="999"/>
      <c r="DL19" s="997"/>
      <c r="DM19" s="998"/>
      <c r="DN19" s="998"/>
      <c r="DO19" s="998"/>
      <c r="DP19" s="999"/>
      <c r="DQ19" s="997"/>
      <c r="DR19" s="998"/>
      <c r="DS19" s="998"/>
      <c r="DT19" s="998"/>
      <c r="DU19" s="999"/>
      <c r="DV19" s="1000"/>
      <c r="DW19" s="1001"/>
      <c r="DX19" s="1001"/>
      <c r="DY19" s="1001"/>
      <c r="DZ19" s="1002"/>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1000"/>
      <c r="BT20" s="1001"/>
      <c r="BU20" s="1001"/>
      <c r="BV20" s="1001"/>
      <c r="BW20" s="1001"/>
      <c r="BX20" s="1001"/>
      <c r="BY20" s="1001"/>
      <c r="BZ20" s="1001"/>
      <c r="CA20" s="1001"/>
      <c r="CB20" s="1001"/>
      <c r="CC20" s="1001"/>
      <c r="CD20" s="1001"/>
      <c r="CE20" s="1001"/>
      <c r="CF20" s="1001"/>
      <c r="CG20" s="1016"/>
      <c r="CH20" s="997"/>
      <c r="CI20" s="998"/>
      <c r="CJ20" s="998"/>
      <c r="CK20" s="998"/>
      <c r="CL20" s="999"/>
      <c r="CM20" s="997"/>
      <c r="CN20" s="998"/>
      <c r="CO20" s="998"/>
      <c r="CP20" s="998"/>
      <c r="CQ20" s="999"/>
      <c r="CR20" s="997"/>
      <c r="CS20" s="998"/>
      <c r="CT20" s="998"/>
      <c r="CU20" s="998"/>
      <c r="CV20" s="999"/>
      <c r="CW20" s="997"/>
      <c r="CX20" s="998"/>
      <c r="CY20" s="998"/>
      <c r="CZ20" s="998"/>
      <c r="DA20" s="999"/>
      <c r="DB20" s="997"/>
      <c r="DC20" s="998"/>
      <c r="DD20" s="998"/>
      <c r="DE20" s="998"/>
      <c r="DF20" s="999"/>
      <c r="DG20" s="997"/>
      <c r="DH20" s="998"/>
      <c r="DI20" s="998"/>
      <c r="DJ20" s="998"/>
      <c r="DK20" s="999"/>
      <c r="DL20" s="997"/>
      <c r="DM20" s="998"/>
      <c r="DN20" s="998"/>
      <c r="DO20" s="998"/>
      <c r="DP20" s="999"/>
      <c r="DQ20" s="997"/>
      <c r="DR20" s="998"/>
      <c r="DS20" s="998"/>
      <c r="DT20" s="998"/>
      <c r="DU20" s="999"/>
      <c r="DV20" s="1000"/>
      <c r="DW20" s="1001"/>
      <c r="DX20" s="1001"/>
      <c r="DY20" s="1001"/>
      <c r="DZ20" s="1002"/>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1000"/>
      <c r="BT21" s="1001"/>
      <c r="BU21" s="1001"/>
      <c r="BV21" s="1001"/>
      <c r="BW21" s="1001"/>
      <c r="BX21" s="1001"/>
      <c r="BY21" s="1001"/>
      <c r="BZ21" s="1001"/>
      <c r="CA21" s="1001"/>
      <c r="CB21" s="1001"/>
      <c r="CC21" s="1001"/>
      <c r="CD21" s="1001"/>
      <c r="CE21" s="1001"/>
      <c r="CF21" s="1001"/>
      <c r="CG21" s="1016"/>
      <c r="CH21" s="997"/>
      <c r="CI21" s="998"/>
      <c r="CJ21" s="998"/>
      <c r="CK21" s="998"/>
      <c r="CL21" s="999"/>
      <c r="CM21" s="997"/>
      <c r="CN21" s="998"/>
      <c r="CO21" s="998"/>
      <c r="CP21" s="998"/>
      <c r="CQ21" s="999"/>
      <c r="CR21" s="997"/>
      <c r="CS21" s="998"/>
      <c r="CT21" s="998"/>
      <c r="CU21" s="998"/>
      <c r="CV21" s="999"/>
      <c r="CW21" s="997"/>
      <c r="CX21" s="998"/>
      <c r="CY21" s="998"/>
      <c r="CZ21" s="998"/>
      <c r="DA21" s="999"/>
      <c r="DB21" s="997"/>
      <c r="DC21" s="998"/>
      <c r="DD21" s="998"/>
      <c r="DE21" s="998"/>
      <c r="DF21" s="999"/>
      <c r="DG21" s="997"/>
      <c r="DH21" s="998"/>
      <c r="DI21" s="998"/>
      <c r="DJ21" s="998"/>
      <c r="DK21" s="999"/>
      <c r="DL21" s="997"/>
      <c r="DM21" s="998"/>
      <c r="DN21" s="998"/>
      <c r="DO21" s="998"/>
      <c r="DP21" s="999"/>
      <c r="DQ21" s="997"/>
      <c r="DR21" s="998"/>
      <c r="DS21" s="998"/>
      <c r="DT21" s="998"/>
      <c r="DU21" s="999"/>
      <c r="DV21" s="1000"/>
      <c r="DW21" s="1001"/>
      <c r="DX21" s="1001"/>
      <c r="DY21" s="1001"/>
      <c r="DZ21" s="1002"/>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391</v>
      </c>
      <c r="BA22" s="1028"/>
      <c r="BB22" s="1028"/>
      <c r="BC22" s="1028"/>
      <c r="BD22" s="1029"/>
      <c r="BE22" s="233"/>
      <c r="BF22" s="233"/>
      <c r="BG22" s="233"/>
      <c r="BH22" s="233"/>
      <c r="BI22" s="233"/>
      <c r="BJ22" s="233"/>
      <c r="BK22" s="233"/>
      <c r="BL22" s="233"/>
      <c r="BM22" s="233"/>
      <c r="BN22" s="233"/>
      <c r="BO22" s="233"/>
      <c r="BP22" s="233"/>
      <c r="BQ22" s="238">
        <v>16</v>
      </c>
      <c r="BR22" s="239"/>
      <c r="BS22" s="1000"/>
      <c r="BT22" s="1001"/>
      <c r="BU22" s="1001"/>
      <c r="BV22" s="1001"/>
      <c r="BW22" s="1001"/>
      <c r="BX22" s="1001"/>
      <c r="BY22" s="1001"/>
      <c r="BZ22" s="1001"/>
      <c r="CA22" s="1001"/>
      <c r="CB22" s="1001"/>
      <c r="CC22" s="1001"/>
      <c r="CD22" s="1001"/>
      <c r="CE22" s="1001"/>
      <c r="CF22" s="1001"/>
      <c r="CG22" s="1016"/>
      <c r="CH22" s="997"/>
      <c r="CI22" s="998"/>
      <c r="CJ22" s="998"/>
      <c r="CK22" s="998"/>
      <c r="CL22" s="999"/>
      <c r="CM22" s="997"/>
      <c r="CN22" s="998"/>
      <c r="CO22" s="998"/>
      <c r="CP22" s="998"/>
      <c r="CQ22" s="999"/>
      <c r="CR22" s="997"/>
      <c r="CS22" s="998"/>
      <c r="CT22" s="998"/>
      <c r="CU22" s="998"/>
      <c r="CV22" s="999"/>
      <c r="CW22" s="997"/>
      <c r="CX22" s="998"/>
      <c r="CY22" s="998"/>
      <c r="CZ22" s="998"/>
      <c r="DA22" s="999"/>
      <c r="DB22" s="997"/>
      <c r="DC22" s="998"/>
      <c r="DD22" s="998"/>
      <c r="DE22" s="998"/>
      <c r="DF22" s="999"/>
      <c r="DG22" s="997"/>
      <c r="DH22" s="998"/>
      <c r="DI22" s="998"/>
      <c r="DJ22" s="998"/>
      <c r="DK22" s="999"/>
      <c r="DL22" s="997"/>
      <c r="DM22" s="998"/>
      <c r="DN22" s="998"/>
      <c r="DO22" s="998"/>
      <c r="DP22" s="999"/>
      <c r="DQ22" s="997"/>
      <c r="DR22" s="998"/>
      <c r="DS22" s="998"/>
      <c r="DT22" s="998"/>
      <c r="DU22" s="999"/>
      <c r="DV22" s="1000"/>
      <c r="DW22" s="1001"/>
      <c r="DX22" s="1001"/>
      <c r="DY22" s="1001"/>
      <c r="DZ22" s="1002"/>
      <c r="EA22" s="234"/>
    </row>
    <row r="23" spans="1:131" s="235" customFormat="1" ht="26.25" customHeight="1" thickBot="1" x14ac:dyDescent="0.25">
      <c r="A23" s="240" t="s">
        <v>392</v>
      </c>
      <c r="B23" s="937" t="s">
        <v>393</v>
      </c>
      <c r="C23" s="938"/>
      <c r="D23" s="938"/>
      <c r="E23" s="938"/>
      <c r="F23" s="938"/>
      <c r="G23" s="938"/>
      <c r="H23" s="938"/>
      <c r="I23" s="938"/>
      <c r="J23" s="938"/>
      <c r="K23" s="938"/>
      <c r="L23" s="938"/>
      <c r="M23" s="938"/>
      <c r="N23" s="938"/>
      <c r="O23" s="938"/>
      <c r="P23" s="948"/>
      <c r="Q23" s="1067">
        <v>9777</v>
      </c>
      <c r="R23" s="1061"/>
      <c r="S23" s="1061"/>
      <c r="T23" s="1061"/>
      <c r="U23" s="1061"/>
      <c r="V23" s="1061">
        <v>9325</v>
      </c>
      <c r="W23" s="1061"/>
      <c r="X23" s="1061"/>
      <c r="Y23" s="1061"/>
      <c r="Z23" s="1061"/>
      <c r="AA23" s="1061">
        <v>452</v>
      </c>
      <c r="AB23" s="1061"/>
      <c r="AC23" s="1061"/>
      <c r="AD23" s="1061"/>
      <c r="AE23" s="1068"/>
      <c r="AF23" s="1069">
        <v>272</v>
      </c>
      <c r="AG23" s="1061"/>
      <c r="AH23" s="1061"/>
      <c r="AI23" s="1061"/>
      <c r="AJ23" s="1070"/>
      <c r="AK23" s="1071"/>
      <c r="AL23" s="1072"/>
      <c r="AM23" s="1072"/>
      <c r="AN23" s="1072"/>
      <c r="AO23" s="1072"/>
      <c r="AP23" s="1061">
        <v>4</v>
      </c>
      <c r="AQ23" s="1061"/>
      <c r="AR23" s="1061"/>
      <c r="AS23" s="1061"/>
      <c r="AT23" s="1061"/>
      <c r="AU23" s="1062"/>
      <c r="AV23" s="1062"/>
      <c r="AW23" s="1062"/>
      <c r="AX23" s="1062"/>
      <c r="AY23" s="1063"/>
      <c r="AZ23" s="1064" t="s">
        <v>149</v>
      </c>
      <c r="BA23" s="1065"/>
      <c r="BB23" s="1065"/>
      <c r="BC23" s="1065"/>
      <c r="BD23" s="1066"/>
      <c r="BE23" s="233"/>
      <c r="BF23" s="233"/>
      <c r="BG23" s="233"/>
      <c r="BH23" s="233"/>
      <c r="BI23" s="233"/>
      <c r="BJ23" s="233"/>
      <c r="BK23" s="233"/>
      <c r="BL23" s="233"/>
      <c r="BM23" s="233"/>
      <c r="BN23" s="233"/>
      <c r="BO23" s="233"/>
      <c r="BP23" s="233"/>
      <c r="BQ23" s="238">
        <v>17</v>
      </c>
      <c r="BR23" s="239"/>
      <c r="BS23" s="1000"/>
      <c r="BT23" s="1001"/>
      <c r="BU23" s="1001"/>
      <c r="BV23" s="1001"/>
      <c r="BW23" s="1001"/>
      <c r="BX23" s="1001"/>
      <c r="BY23" s="1001"/>
      <c r="BZ23" s="1001"/>
      <c r="CA23" s="1001"/>
      <c r="CB23" s="1001"/>
      <c r="CC23" s="1001"/>
      <c r="CD23" s="1001"/>
      <c r="CE23" s="1001"/>
      <c r="CF23" s="1001"/>
      <c r="CG23" s="1016"/>
      <c r="CH23" s="997"/>
      <c r="CI23" s="998"/>
      <c r="CJ23" s="998"/>
      <c r="CK23" s="998"/>
      <c r="CL23" s="999"/>
      <c r="CM23" s="997"/>
      <c r="CN23" s="998"/>
      <c r="CO23" s="998"/>
      <c r="CP23" s="998"/>
      <c r="CQ23" s="999"/>
      <c r="CR23" s="997"/>
      <c r="CS23" s="998"/>
      <c r="CT23" s="998"/>
      <c r="CU23" s="998"/>
      <c r="CV23" s="999"/>
      <c r="CW23" s="997"/>
      <c r="CX23" s="998"/>
      <c r="CY23" s="998"/>
      <c r="CZ23" s="998"/>
      <c r="DA23" s="999"/>
      <c r="DB23" s="997"/>
      <c r="DC23" s="998"/>
      <c r="DD23" s="998"/>
      <c r="DE23" s="998"/>
      <c r="DF23" s="999"/>
      <c r="DG23" s="997"/>
      <c r="DH23" s="998"/>
      <c r="DI23" s="998"/>
      <c r="DJ23" s="998"/>
      <c r="DK23" s="999"/>
      <c r="DL23" s="997"/>
      <c r="DM23" s="998"/>
      <c r="DN23" s="998"/>
      <c r="DO23" s="998"/>
      <c r="DP23" s="999"/>
      <c r="DQ23" s="997"/>
      <c r="DR23" s="998"/>
      <c r="DS23" s="998"/>
      <c r="DT23" s="998"/>
      <c r="DU23" s="999"/>
      <c r="DV23" s="1000"/>
      <c r="DW23" s="1001"/>
      <c r="DX23" s="1001"/>
      <c r="DY23" s="1001"/>
      <c r="DZ23" s="1002"/>
      <c r="EA23" s="234"/>
    </row>
    <row r="24" spans="1:131" s="235" customFormat="1" ht="26.25" customHeight="1" x14ac:dyDescent="0.2">
      <c r="A24" s="1060" t="s">
        <v>394</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1000"/>
      <c r="BT24" s="1001"/>
      <c r="BU24" s="1001"/>
      <c r="BV24" s="1001"/>
      <c r="BW24" s="1001"/>
      <c r="BX24" s="1001"/>
      <c r="BY24" s="1001"/>
      <c r="BZ24" s="1001"/>
      <c r="CA24" s="1001"/>
      <c r="CB24" s="1001"/>
      <c r="CC24" s="1001"/>
      <c r="CD24" s="1001"/>
      <c r="CE24" s="1001"/>
      <c r="CF24" s="1001"/>
      <c r="CG24" s="1016"/>
      <c r="CH24" s="997"/>
      <c r="CI24" s="998"/>
      <c r="CJ24" s="998"/>
      <c r="CK24" s="998"/>
      <c r="CL24" s="999"/>
      <c r="CM24" s="997"/>
      <c r="CN24" s="998"/>
      <c r="CO24" s="998"/>
      <c r="CP24" s="998"/>
      <c r="CQ24" s="999"/>
      <c r="CR24" s="997"/>
      <c r="CS24" s="998"/>
      <c r="CT24" s="998"/>
      <c r="CU24" s="998"/>
      <c r="CV24" s="999"/>
      <c r="CW24" s="997"/>
      <c r="CX24" s="998"/>
      <c r="CY24" s="998"/>
      <c r="CZ24" s="998"/>
      <c r="DA24" s="999"/>
      <c r="DB24" s="997"/>
      <c r="DC24" s="998"/>
      <c r="DD24" s="998"/>
      <c r="DE24" s="998"/>
      <c r="DF24" s="999"/>
      <c r="DG24" s="997"/>
      <c r="DH24" s="998"/>
      <c r="DI24" s="998"/>
      <c r="DJ24" s="998"/>
      <c r="DK24" s="999"/>
      <c r="DL24" s="997"/>
      <c r="DM24" s="998"/>
      <c r="DN24" s="998"/>
      <c r="DO24" s="998"/>
      <c r="DP24" s="999"/>
      <c r="DQ24" s="997"/>
      <c r="DR24" s="998"/>
      <c r="DS24" s="998"/>
      <c r="DT24" s="998"/>
      <c r="DU24" s="999"/>
      <c r="DV24" s="1000"/>
      <c r="DW24" s="1001"/>
      <c r="DX24" s="1001"/>
      <c r="DY24" s="1001"/>
      <c r="DZ24" s="1002"/>
      <c r="EA24" s="234"/>
    </row>
    <row r="25" spans="1:131" ht="26.25" customHeight="1" thickBot="1" x14ac:dyDescent="0.25">
      <c r="A25" s="1059" t="s">
        <v>395</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1000"/>
      <c r="BT25" s="1001"/>
      <c r="BU25" s="1001"/>
      <c r="BV25" s="1001"/>
      <c r="BW25" s="1001"/>
      <c r="BX25" s="1001"/>
      <c r="BY25" s="1001"/>
      <c r="BZ25" s="1001"/>
      <c r="CA25" s="1001"/>
      <c r="CB25" s="1001"/>
      <c r="CC25" s="1001"/>
      <c r="CD25" s="1001"/>
      <c r="CE25" s="1001"/>
      <c r="CF25" s="1001"/>
      <c r="CG25" s="1016"/>
      <c r="CH25" s="997"/>
      <c r="CI25" s="998"/>
      <c r="CJ25" s="998"/>
      <c r="CK25" s="998"/>
      <c r="CL25" s="999"/>
      <c r="CM25" s="997"/>
      <c r="CN25" s="998"/>
      <c r="CO25" s="998"/>
      <c r="CP25" s="998"/>
      <c r="CQ25" s="999"/>
      <c r="CR25" s="997"/>
      <c r="CS25" s="998"/>
      <c r="CT25" s="998"/>
      <c r="CU25" s="998"/>
      <c r="CV25" s="999"/>
      <c r="CW25" s="997"/>
      <c r="CX25" s="998"/>
      <c r="CY25" s="998"/>
      <c r="CZ25" s="998"/>
      <c r="DA25" s="999"/>
      <c r="DB25" s="997"/>
      <c r="DC25" s="998"/>
      <c r="DD25" s="998"/>
      <c r="DE25" s="998"/>
      <c r="DF25" s="999"/>
      <c r="DG25" s="997"/>
      <c r="DH25" s="998"/>
      <c r="DI25" s="998"/>
      <c r="DJ25" s="998"/>
      <c r="DK25" s="999"/>
      <c r="DL25" s="997"/>
      <c r="DM25" s="998"/>
      <c r="DN25" s="998"/>
      <c r="DO25" s="998"/>
      <c r="DP25" s="999"/>
      <c r="DQ25" s="997"/>
      <c r="DR25" s="998"/>
      <c r="DS25" s="998"/>
      <c r="DT25" s="998"/>
      <c r="DU25" s="999"/>
      <c r="DV25" s="1000"/>
      <c r="DW25" s="1001"/>
      <c r="DX25" s="1001"/>
      <c r="DY25" s="1001"/>
      <c r="DZ25" s="1002"/>
      <c r="EA25" s="230"/>
    </row>
    <row r="26" spans="1:131" ht="26.25" customHeight="1" x14ac:dyDescent="0.2">
      <c r="A26" s="1003" t="s">
        <v>373</v>
      </c>
      <c r="B26" s="1004"/>
      <c r="C26" s="1004"/>
      <c r="D26" s="1004"/>
      <c r="E26" s="1004"/>
      <c r="F26" s="1004"/>
      <c r="G26" s="1004"/>
      <c r="H26" s="1004"/>
      <c r="I26" s="1004"/>
      <c r="J26" s="1004"/>
      <c r="K26" s="1004"/>
      <c r="L26" s="1004"/>
      <c r="M26" s="1004"/>
      <c r="N26" s="1004"/>
      <c r="O26" s="1004"/>
      <c r="P26" s="1005"/>
      <c r="Q26" s="989" t="s">
        <v>396</v>
      </c>
      <c r="R26" s="990"/>
      <c r="S26" s="990"/>
      <c r="T26" s="990"/>
      <c r="U26" s="991"/>
      <c r="V26" s="989" t="s">
        <v>397</v>
      </c>
      <c r="W26" s="990"/>
      <c r="X26" s="990"/>
      <c r="Y26" s="990"/>
      <c r="Z26" s="991"/>
      <c r="AA26" s="989" t="s">
        <v>398</v>
      </c>
      <c r="AB26" s="990"/>
      <c r="AC26" s="990"/>
      <c r="AD26" s="990"/>
      <c r="AE26" s="990"/>
      <c r="AF26" s="1055" t="s">
        <v>399</v>
      </c>
      <c r="AG26" s="1010"/>
      <c r="AH26" s="1010"/>
      <c r="AI26" s="1010"/>
      <c r="AJ26" s="1056"/>
      <c r="AK26" s="990" t="s">
        <v>400</v>
      </c>
      <c r="AL26" s="990"/>
      <c r="AM26" s="990"/>
      <c r="AN26" s="990"/>
      <c r="AO26" s="991"/>
      <c r="AP26" s="989" t="s">
        <v>401</v>
      </c>
      <c r="AQ26" s="990"/>
      <c r="AR26" s="990"/>
      <c r="AS26" s="990"/>
      <c r="AT26" s="991"/>
      <c r="AU26" s="989" t="s">
        <v>402</v>
      </c>
      <c r="AV26" s="990"/>
      <c r="AW26" s="990"/>
      <c r="AX26" s="990"/>
      <c r="AY26" s="991"/>
      <c r="AZ26" s="989" t="s">
        <v>403</v>
      </c>
      <c r="BA26" s="990"/>
      <c r="BB26" s="990"/>
      <c r="BC26" s="990"/>
      <c r="BD26" s="991"/>
      <c r="BE26" s="989" t="s">
        <v>380</v>
      </c>
      <c r="BF26" s="990"/>
      <c r="BG26" s="990"/>
      <c r="BH26" s="990"/>
      <c r="BI26" s="995"/>
      <c r="BJ26" s="232"/>
      <c r="BK26" s="232"/>
      <c r="BL26" s="232"/>
      <c r="BM26" s="232"/>
      <c r="BN26" s="232"/>
      <c r="BO26" s="241"/>
      <c r="BP26" s="241"/>
      <c r="BQ26" s="238">
        <v>20</v>
      </c>
      <c r="BR26" s="239"/>
      <c r="BS26" s="1000"/>
      <c r="BT26" s="1001"/>
      <c r="BU26" s="1001"/>
      <c r="BV26" s="1001"/>
      <c r="BW26" s="1001"/>
      <c r="BX26" s="1001"/>
      <c r="BY26" s="1001"/>
      <c r="BZ26" s="1001"/>
      <c r="CA26" s="1001"/>
      <c r="CB26" s="1001"/>
      <c r="CC26" s="1001"/>
      <c r="CD26" s="1001"/>
      <c r="CE26" s="1001"/>
      <c r="CF26" s="1001"/>
      <c r="CG26" s="1016"/>
      <c r="CH26" s="997"/>
      <c r="CI26" s="998"/>
      <c r="CJ26" s="998"/>
      <c r="CK26" s="998"/>
      <c r="CL26" s="999"/>
      <c r="CM26" s="997"/>
      <c r="CN26" s="998"/>
      <c r="CO26" s="998"/>
      <c r="CP26" s="998"/>
      <c r="CQ26" s="999"/>
      <c r="CR26" s="997"/>
      <c r="CS26" s="998"/>
      <c r="CT26" s="998"/>
      <c r="CU26" s="998"/>
      <c r="CV26" s="999"/>
      <c r="CW26" s="997"/>
      <c r="CX26" s="998"/>
      <c r="CY26" s="998"/>
      <c r="CZ26" s="998"/>
      <c r="DA26" s="999"/>
      <c r="DB26" s="997"/>
      <c r="DC26" s="998"/>
      <c r="DD26" s="998"/>
      <c r="DE26" s="998"/>
      <c r="DF26" s="999"/>
      <c r="DG26" s="997"/>
      <c r="DH26" s="998"/>
      <c r="DI26" s="998"/>
      <c r="DJ26" s="998"/>
      <c r="DK26" s="999"/>
      <c r="DL26" s="997"/>
      <c r="DM26" s="998"/>
      <c r="DN26" s="998"/>
      <c r="DO26" s="998"/>
      <c r="DP26" s="999"/>
      <c r="DQ26" s="997"/>
      <c r="DR26" s="998"/>
      <c r="DS26" s="998"/>
      <c r="DT26" s="998"/>
      <c r="DU26" s="999"/>
      <c r="DV26" s="1000"/>
      <c r="DW26" s="1001"/>
      <c r="DX26" s="1001"/>
      <c r="DY26" s="1001"/>
      <c r="DZ26" s="1002"/>
      <c r="EA26" s="230"/>
    </row>
    <row r="27" spans="1:131" ht="26.25" customHeight="1" thickBot="1" x14ac:dyDescent="0.25">
      <c r="A27" s="1006"/>
      <c r="B27" s="1007"/>
      <c r="C27" s="1007"/>
      <c r="D27" s="1007"/>
      <c r="E27" s="1007"/>
      <c r="F27" s="1007"/>
      <c r="G27" s="1007"/>
      <c r="H27" s="1007"/>
      <c r="I27" s="1007"/>
      <c r="J27" s="1007"/>
      <c r="K27" s="1007"/>
      <c r="L27" s="1007"/>
      <c r="M27" s="1007"/>
      <c r="N27" s="1007"/>
      <c r="O27" s="1007"/>
      <c r="P27" s="1008"/>
      <c r="Q27" s="992"/>
      <c r="R27" s="993"/>
      <c r="S27" s="993"/>
      <c r="T27" s="993"/>
      <c r="U27" s="994"/>
      <c r="V27" s="992"/>
      <c r="W27" s="993"/>
      <c r="X27" s="993"/>
      <c r="Y27" s="993"/>
      <c r="Z27" s="994"/>
      <c r="AA27" s="992"/>
      <c r="AB27" s="993"/>
      <c r="AC27" s="993"/>
      <c r="AD27" s="993"/>
      <c r="AE27" s="993"/>
      <c r="AF27" s="1057"/>
      <c r="AG27" s="1013"/>
      <c r="AH27" s="1013"/>
      <c r="AI27" s="1013"/>
      <c r="AJ27" s="1058"/>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996"/>
      <c r="BJ27" s="232"/>
      <c r="BK27" s="232"/>
      <c r="BL27" s="232"/>
      <c r="BM27" s="232"/>
      <c r="BN27" s="232"/>
      <c r="BO27" s="241"/>
      <c r="BP27" s="241"/>
      <c r="BQ27" s="238">
        <v>21</v>
      </c>
      <c r="BR27" s="239"/>
      <c r="BS27" s="1000"/>
      <c r="BT27" s="1001"/>
      <c r="BU27" s="1001"/>
      <c r="BV27" s="1001"/>
      <c r="BW27" s="1001"/>
      <c r="BX27" s="1001"/>
      <c r="BY27" s="1001"/>
      <c r="BZ27" s="1001"/>
      <c r="CA27" s="1001"/>
      <c r="CB27" s="1001"/>
      <c r="CC27" s="1001"/>
      <c r="CD27" s="1001"/>
      <c r="CE27" s="1001"/>
      <c r="CF27" s="1001"/>
      <c r="CG27" s="1016"/>
      <c r="CH27" s="997"/>
      <c r="CI27" s="998"/>
      <c r="CJ27" s="998"/>
      <c r="CK27" s="998"/>
      <c r="CL27" s="999"/>
      <c r="CM27" s="997"/>
      <c r="CN27" s="998"/>
      <c r="CO27" s="998"/>
      <c r="CP27" s="998"/>
      <c r="CQ27" s="999"/>
      <c r="CR27" s="997"/>
      <c r="CS27" s="998"/>
      <c r="CT27" s="998"/>
      <c r="CU27" s="998"/>
      <c r="CV27" s="999"/>
      <c r="CW27" s="997"/>
      <c r="CX27" s="998"/>
      <c r="CY27" s="998"/>
      <c r="CZ27" s="998"/>
      <c r="DA27" s="999"/>
      <c r="DB27" s="997"/>
      <c r="DC27" s="998"/>
      <c r="DD27" s="998"/>
      <c r="DE27" s="998"/>
      <c r="DF27" s="999"/>
      <c r="DG27" s="997"/>
      <c r="DH27" s="998"/>
      <c r="DI27" s="998"/>
      <c r="DJ27" s="998"/>
      <c r="DK27" s="999"/>
      <c r="DL27" s="997"/>
      <c r="DM27" s="998"/>
      <c r="DN27" s="998"/>
      <c r="DO27" s="998"/>
      <c r="DP27" s="999"/>
      <c r="DQ27" s="997"/>
      <c r="DR27" s="998"/>
      <c r="DS27" s="998"/>
      <c r="DT27" s="998"/>
      <c r="DU27" s="999"/>
      <c r="DV27" s="1000"/>
      <c r="DW27" s="1001"/>
      <c r="DX27" s="1001"/>
      <c r="DY27" s="1001"/>
      <c r="DZ27" s="1002"/>
      <c r="EA27" s="230"/>
    </row>
    <row r="28" spans="1:131" ht="26.25" customHeight="1" thickTop="1" x14ac:dyDescent="0.2">
      <c r="A28" s="242">
        <v>1</v>
      </c>
      <c r="B28" s="1044" t="s">
        <v>404</v>
      </c>
      <c r="C28" s="1045"/>
      <c r="D28" s="1045"/>
      <c r="E28" s="1045"/>
      <c r="F28" s="1045"/>
      <c r="G28" s="1045"/>
      <c r="H28" s="1045"/>
      <c r="I28" s="1045"/>
      <c r="J28" s="1045"/>
      <c r="K28" s="1045"/>
      <c r="L28" s="1045"/>
      <c r="M28" s="1045"/>
      <c r="N28" s="1045"/>
      <c r="O28" s="1045"/>
      <c r="P28" s="1046"/>
      <c r="Q28" s="1047">
        <v>957</v>
      </c>
      <c r="R28" s="1048"/>
      <c r="S28" s="1048"/>
      <c r="T28" s="1048"/>
      <c r="U28" s="1048"/>
      <c r="V28" s="1048">
        <v>860</v>
      </c>
      <c r="W28" s="1048"/>
      <c r="X28" s="1048"/>
      <c r="Y28" s="1048"/>
      <c r="Z28" s="1048"/>
      <c r="AA28" s="1048">
        <v>97</v>
      </c>
      <c r="AB28" s="1048"/>
      <c r="AC28" s="1048"/>
      <c r="AD28" s="1048"/>
      <c r="AE28" s="1049"/>
      <c r="AF28" s="1050">
        <v>97</v>
      </c>
      <c r="AG28" s="1048"/>
      <c r="AH28" s="1048"/>
      <c r="AI28" s="1048"/>
      <c r="AJ28" s="1051"/>
      <c r="AK28" s="1052">
        <v>73</v>
      </c>
      <c r="AL28" s="1053"/>
      <c r="AM28" s="1053"/>
      <c r="AN28" s="1053"/>
      <c r="AO28" s="1053"/>
      <c r="AP28" s="1053" t="s">
        <v>511</v>
      </c>
      <c r="AQ28" s="1053"/>
      <c r="AR28" s="1053"/>
      <c r="AS28" s="1053"/>
      <c r="AT28" s="1053"/>
      <c r="AU28" s="1053" t="s">
        <v>511</v>
      </c>
      <c r="AV28" s="1053"/>
      <c r="AW28" s="1053"/>
      <c r="AX28" s="1053"/>
      <c r="AY28" s="1053"/>
      <c r="AZ28" s="1054" t="s">
        <v>511</v>
      </c>
      <c r="BA28" s="1054"/>
      <c r="BB28" s="1054"/>
      <c r="BC28" s="1054"/>
      <c r="BD28" s="1054"/>
      <c r="BE28" s="1042"/>
      <c r="BF28" s="1042"/>
      <c r="BG28" s="1042"/>
      <c r="BH28" s="1042"/>
      <c r="BI28" s="1043"/>
      <c r="BJ28" s="232"/>
      <c r="BK28" s="232"/>
      <c r="BL28" s="232"/>
      <c r="BM28" s="232"/>
      <c r="BN28" s="232"/>
      <c r="BO28" s="241"/>
      <c r="BP28" s="241"/>
      <c r="BQ28" s="238">
        <v>22</v>
      </c>
      <c r="BR28" s="239"/>
      <c r="BS28" s="1000"/>
      <c r="BT28" s="1001"/>
      <c r="BU28" s="1001"/>
      <c r="BV28" s="1001"/>
      <c r="BW28" s="1001"/>
      <c r="BX28" s="1001"/>
      <c r="BY28" s="1001"/>
      <c r="BZ28" s="1001"/>
      <c r="CA28" s="1001"/>
      <c r="CB28" s="1001"/>
      <c r="CC28" s="1001"/>
      <c r="CD28" s="1001"/>
      <c r="CE28" s="1001"/>
      <c r="CF28" s="1001"/>
      <c r="CG28" s="1016"/>
      <c r="CH28" s="997"/>
      <c r="CI28" s="998"/>
      <c r="CJ28" s="998"/>
      <c r="CK28" s="998"/>
      <c r="CL28" s="999"/>
      <c r="CM28" s="997"/>
      <c r="CN28" s="998"/>
      <c r="CO28" s="998"/>
      <c r="CP28" s="998"/>
      <c r="CQ28" s="999"/>
      <c r="CR28" s="997"/>
      <c r="CS28" s="998"/>
      <c r="CT28" s="998"/>
      <c r="CU28" s="998"/>
      <c r="CV28" s="999"/>
      <c r="CW28" s="997"/>
      <c r="CX28" s="998"/>
      <c r="CY28" s="998"/>
      <c r="CZ28" s="998"/>
      <c r="DA28" s="999"/>
      <c r="DB28" s="997"/>
      <c r="DC28" s="998"/>
      <c r="DD28" s="998"/>
      <c r="DE28" s="998"/>
      <c r="DF28" s="999"/>
      <c r="DG28" s="997"/>
      <c r="DH28" s="998"/>
      <c r="DI28" s="998"/>
      <c r="DJ28" s="998"/>
      <c r="DK28" s="999"/>
      <c r="DL28" s="997"/>
      <c r="DM28" s="998"/>
      <c r="DN28" s="998"/>
      <c r="DO28" s="998"/>
      <c r="DP28" s="999"/>
      <c r="DQ28" s="997"/>
      <c r="DR28" s="998"/>
      <c r="DS28" s="998"/>
      <c r="DT28" s="998"/>
      <c r="DU28" s="999"/>
      <c r="DV28" s="1000"/>
      <c r="DW28" s="1001"/>
      <c r="DX28" s="1001"/>
      <c r="DY28" s="1001"/>
      <c r="DZ28" s="1002"/>
      <c r="EA28" s="230"/>
    </row>
    <row r="29" spans="1:131" ht="26.25" customHeight="1" x14ac:dyDescent="0.2">
      <c r="A29" s="242">
        <v>2</v>
      </c>
      <c r="B29" s="1030" t="s">
        <v>405</v>
      </c>
      <c r="C29" s="1031"/>
      <c r="D29" s="1031"/>
      <c r="E29" s="1031"/>
      <c r="F29" s="1031"/>
      <c r="G29" s="1031"/>
      <c r="H29" s="1031"/>
      <c r="I29" s="1031"/>
      <c r="J29" s="1031"/>
      <c r="K29" s="1031"/>
      <c r="L29" s="1031"/>
      <c r="M29" s="1031"/>
      <c r="N29" s="1031"/>
      <c r="O29" s="1031"/>
      <c r="P29" s="1032"/>
      <c r="Q29" s="1038">
        <v>758</v>
      </c>
      <c r="R29" s="1039"/>
      <c r="S29" s="1039"/>
      <c r="T29" s="1039"/>
      <c r="U29" s="1039"/>
      <c r="V29" s="1039">
        <v>738</v>
      </c>
      <c r="W29" s="1039"/>
      <c r="X29" s="1039"/>
      <c r="Y29" s="1039"/>
      <c r="Z29" s="1039"/>
      <c r="AA29" s="1039">
        <v>20</v>
      </c>
      <c r="AB29" s="1039"/>
      <c r="AC29" s="1039"/>
      <c r="AD29" s="1039"/>
      <c r="AE29" s="1040"/>
      <c r="AF29" s="1035">
        <v>20</v>
      </c>
      <c r="AG29" s="1036"/>
      <c r="AH29" s="1036"/>
      <c r="AI29" s="1036"/>
      <c r="AJ29" s="1037"/>
      <c r="AK29" s="980">
        <v>125</v>
      </c>
      <c r="AL29" s="971"/>
      <c r="AM29" s="971"/>
      <c r="AN29" s="971"/>
      <c r="AO29" s="971"/>
      <c r="AP29" s="971" t="s">
        <v>511</v>
      </c>
      <c r="AQ29" s="971"/>
      <c r="AR29" s="971"/>
      <c r="AS29" s="971"/>
      <c r="AT29" s="971"/>
      <c r="AU29" s="971" t="s">
        <v>511</v>
      </c>
      <c r="AV29" s="971"/>
      <c r="AW29" s="971"/>
      <c r="AX29" s="971"/>
      <c r="AY29" s="971"/>
      <c r="AZ29" s="1041" t="s">
        <v>511</v>
      </c>
      <c r="BA29" s="1041"/>
      <c r="BB29" s="1041"/>
      <c r="BC29" s="1041"/>
      <c r="BD29" s="1041"/>
      <c r="BE29" s="972"/>
      <c r="BF29" s="972"/>
      <c r="BG29" s="972"/>
      <c r="BH29" s="972"/>
      <c r="BI29" s="973"/>
      <c r="BJ29" s="232"/>
      <c r="BK29" s="232"/>
      <c r="BL29" s="232"/>
      <c r="BM29" s="232"/>
      <c r="BN29" s="232"/>
      <c r="BO29" s="241"/>
      <c r="BP29" s="241"/>
      <c r="BQ29" s="238">
        <v>23</v>
      </c>
      <c r="BR29" s="239"/>
      <c r="BS29" s="1000"/>
      <c r="BT29" s="1001"/>
      <c r="BU29" s="1001"/>
      <c r="BV29" s="1001"/>
      <c r="BW29" s="1001"/>
      <c r="BX29" s="1001"/>
      <c r="BY29" s="1001"/>
      <c r="BZ29" s="1001"/>
      <c r="CA29" s="1001"/>
      <c r="CB29" s="1001"/>
      <c r="CC29" s="1001"/>
      <c r="CD29" s="1001"/>
      <c r="CE29" s="1001"/>
      <c r="CF29" s="1001"/>
      <c r="CG29" s="1016"/>
      <c r="CH29" s="997"/>
      <c r="CI29" s="998"/>
      <c r="CJ29" s="998"/>
      <c r="CK29" s="998"/>
      <c r="CL29" s="999"/>
      <c r="CM29" s="997"/>
      <c r="CN29" s="998"/>
      <c r="CO29" s="998"/>
      <c r="CP29" s="998"/>
      <c r="CQ29" s="999"/>
      <c r="CR29" s="997"/>
      <c r="CS29" s="998"/>
      <c r="CT29" s="998"/>
      <c r="CU29" s="998"/>
      <c r="CV29" s="999"/>
      <c r="CW29" s="997"/>
      <c r="CX29" s="998"/>
      <c r="CY29" s="998"/>
      <c r="CZ29" s="998"/>
      <c r="DA29" s="999"/>
      <c r="DB29" s="997"/>
      <c r="DC29" s="998"/>
      <c r="DD29" s="998"/>
      <c r="DE29" s="998"/>
      <c r="DF29" s="999"/>
      <c r="DG29" s="997"/>
      <c r="DH29" s="998"/>
      <c r="DI29" s="998"/>
      <c r="DJ29" s="998"/>
      <c r="DK29" s="999"/>
      <c r="DL29" s="997"/>
      <c r="DM29" s="998"/>
      <c r="DN29" s="998"/>
      <c r="DO29" s="998"/>
      <c r="DP29" s="999"/>
      <c r="DQ29" s="997"/>
      <c r="DR29" s="998"/>
      <c r="DS29" s="998"/>
      <c r="DT29" s="998"/>
      <c r="DU29" s="999"/>
      <c r="DV29" s="1000"/>
      <c r="DW29" s="1001"/>
      <c r="DX29" s="1001"/>
      <c r="DY29" s="1001"/>
      <c r="DZ29" s="1002"/>
      <c r="EA29" s="230"/>
    </row>
    <row r="30" spans="1:131" ht="26.25" customHeight="1" x14ac:dyDescent="0.2">
      <c r="A30" s="242">
        <v>3</v>
      </c>
      <c r="B30" s="1030" t="s">
        <v>406</v>
      </c>
      <c r="C30" s="1031"/>
      <c r="D30" s="1031"/>
      <c r="E30" s="1031"/>
      <c r="F30" s="1031"/>
      <c r="G30" s="1031"/>
      <c r="H30" s="1031"/>
      <c r="I30" s="1031"/>
      <c r="J30" s="1031"/>
      <c r="K30" s="1031"/>
      <c r="L30" s="1031"/>
      <c r="M30" s="1031"/>
      <c r="N30" s="1031"/>
      <c r="O30" s="1031"/>
      <c r="P30" s="1032"/>
      <c r="Q30" s="1038">
        <v>83</v>
      </c>
      <c r="R30" s="1039"/>
      <c r="S30" s="1039"/>
      <c r="T30" s="1039"/>
      <c r="U30" s="1039"/>
      <c r="V30" s="1039">
        <v>82</v>
      </c>
      <c r="W30" s="1039"/>
      <c r="X30" s="1039"/>
      <c r="Y30" s="1039"/>
      <c r="Z30" s="1039"/>
      <c r="AA30" s="1039">
        <v>1</v>
      </c>
      <c r="AB30" s="1039"/>
      <c r="AC30" s="1039"/>
      <c r="AD30" s="1039"/>
      <c r="AE30" s="1040"/>
      <c r="AF30" s="1035">
        <v>1</v>
      </c>
      <c r="AG30" s="1036"/>
      <c r="AH30" s="1036"/>
      <c r="AI30" s="1036"/>
      <c r="AJ30" s="1037"/>
      <c r="AK30" s="980">
        <v>37</v>
      </c>
      <c r="AL30" s="971"/>
      <c r="AM30" s="971"/>
      <c r="AN30" s="971"/>
      <c r="AO30" s="971"/>
      <c r="AP30" s="971" t="s">
        <v>511</v>
      </c>
      <c r="AQ30" s="971"/>
      <c r="AR30" s="971"/>
      <c r="AS30" s="971"/>
      <c r="AT30" s="971"/>
      <c r="AU30" s="971" t="s">
        <v>511</v>
      </c>
      <c r="AV30" s="971"/>
      <c r="AW30" s="971"/>
      <c r="AX30" s="971"/>
      <c r="AY30" s="971"/>
      <c r="AZ30" s="1041" t="s">
        <v>511</v>
      </c>
      <c r="BA30" s="1041"/>
      <c r="BB30" s="1041"/>
      <c r="BC30" s="1041"/>
      <c r="BD30" s="1041"/>
      <c r="BE30" s="972"/>
      <c r="BF30" s="972"/>
      <c r="BG30" s="972"/>
      <c r="BH30" s="972"/>
      <c r="BI30" s="973"/>
      <c r="BJ30" s="232"/>
      <c r="BK30" s="232"/>
      <c r="BL30" s="232"/>
      <c r="BM30" s="232"/>
      <c r="BN30" s="232"/>
      <c r="BO30" s="241"/>
      <c r="BP30" s="241"/>
      <c r="BQ30" s="238">
        <v>24</v>
      </c>
      <c r="BR30" s="239"/>
      <c r="BS30" s="1000"/>
      <c r="BT30" s="1001"/>
      <c r="BU30" s="1001"/>
      <c r="BV30" s="1001"/>
      <c r="BW30" s="1001"/>
      <c r="BX30" s="1001"/>
      <c r="BY30" s="1001"/>
      <c r="BZ30" s="1001"/>
      <c r="CA30" s="1001"/>
      <c r="CB30" s="1001"/>
      <c r="CC30" s="1001"/>
      <c r="CD30" s="1001"/>
      <c r="CE30" s="1001"/>
      <c r="CF30" s="1001"/>
      <c r="CG30" s="1016"/>
      <c r="CH30" s="997"/>
      <c r="CI30" s="998"/>
      <c r="CJ30" s="998"/>
      <c r="CK30" s="998"/>
      <c r="CL30" s="999"/>
      <c r="CM30" s="997"/>
      <c r="CN30" s="998"/>
      <c r="CO30" s="998"/>
      <c r="CP30" s="998"/>
      <c r="CQ30" s="999"/>
      <c r="CR30" s="997"/>
      <c r="CS30" s="998"/>
      <c r="CT30" s="998"/>
      <c r="CU30" s="998"/>
      <c r="CV30" s="999"/>
      <c r="CW30" s="997"/>
      <c r="CX30" s="998"/>
      <c r="CY30" s="998"/>
      <c r="CZ30" s="998"/>
      <c r="DA30" s="999"/>
      <c r="DB30" s="997"/>
      <c r="DC30" s="998"/>
      <c r="DD30" s="998"/>
      <c r="DE30" s="998"/>
      <c r="DF30" s="999"/>
      <c r="DG30" s="997"/>
      <c r="DH30" s="998"/>
      <c r="DI30" s="998"/>
      <c r="DJ30" s="998"/>
      <c r="DK30" s="999"/>
      <c r="DL30" s="997"/>
      <c r="DM30" s="998"/>
      <c r="DN30" s="998"/>
      <c r="DO30" s="998"/>
      <c r="DP30" s="999"/>
      <c r="DQ30" s="997"/>
      <c r="DR30" s="998"/>
      <c r="DS30" s="998"/>
      <c r="DT30" s="998"/>
      <c r="DU30" s="999"/>
      <c r="DV30" s="1000"/>
      <c r="DW30" s="1001"/>
      <c r="DX30" s="1001"/>
      <c r="DY30" s="1001"/>
      <c r="DZ30" s="1002"/>
      <c r="EA30" s="230"/>
    </row>
    <row r="31" spans="1:131" ht="26.25" customHeight="1" x14ac:dyDescent="0.2">
      <c r="A31" s="242">
        <v>4</v>
      </c>
      <c r="B31" s="1030" t="s">
        <v>407</v>
      </c>
      <c r="C31" s="1031"/>
      <c r="D31" s="1031"/>
      <c r="E31" s="1031"/>
      <c r="F31" s="1031"/>
      <c r="G31" s="1031"/>
      <c r="H31" s="1031"/>
      <c r="I31" s="1031"/>
      <c r="J31" s="1031"/>
      <c r="K31" s="1031"/>
      <c r="L31" s="1031"/>
      <c r="M31" s="1031"/>
      <c r="N31" s="1031"/>
      <c r="O31" s="1031"/>
      <c r="P31" s="1032"/>
      <c r="Q31" s="1038">
        <v>380</v>
      </c>
      <c r="R31" s="1039"/>
      <c r="S31" s="1039"/>
      <c r="T31" s="1039"/>
      <c r="U31" s="1039"/>
      <c r="V31" s="1039">
        <v>375</v>
      </c>
      <c r="W31" s="1039"/>
      <c r="X31" s="1039"/>
      <c r="Y31" s="1039"/>
      <c r="Z31" s="1039"/>
      <c r="AA31" s="1039">
        <v>5</v>
      </c>
      <c r="AB31" s="1039"/>
      <c r="AC31" s="1039"/>
      <c r="AD31" s="1039"/>
      <c r="AE31" s="1040"/>
      <c r="AF31" s="1035">
        <v>60</v>
      </c>
      <c r="AG31" s="1036"/>
      <c r="AH31" s="1036"/>
      <c r="AI31" s="1036"/>
      <c r="AJ31" s="1037"/>
      <c r="AK31" s="980">
        <v>300</v>
      </c>
      <c r="AL31" s="971"/>
      <c r="AM31" s="971"/>
      <c r="AN31" s="971"/>
      <c r="AO31" s="971"/>
      <c r="AP31" s="971">
        <v>879</v>
      </c>
      <c r="AQ31" s="971"/>
      <c r="AR31" s="971"/>
      <c r="AS31" s="971"/>
      <c r="AT31" s="971"/>
      <c r="AU31" s="971">
        <v>670</v>
      </c>
      <c r="AV31" s="971"/>
      <c r="AW31" s="971"/>
      <c r="AX31" s="971"/>
      <c r="AY31" s="971"/>
      <c r="AZ31" s="1041" t="s">
        <v>511</v>
      </c>
      <c r="BA31" s="1041"/>
      <c r="BB31" s="1041"/>
      <c r="BC31" s="1041"/>
      <c r="BD31" s="1041"/>
      <c r="BE31" s="972" t="s">
        <v>408</v>
      </c>
      <c r="BF31" s="972"/>
      <c r="BG31" s="972"/>
      <c r="BH31" s="972"/>
      <c r="BI31" s="973"/>
      <c r="BJ31" s="232"/>
      <c r="BK31" s="232"/>
      <c r="BL31" s="232"/>
      <c r="BM31" s="232"/>
      <c r="BN31" s="232"/>
      <c r="BO31" s="241"/>
      <c r="BP31" s="241"/>
      <c r="BQ31" s="238">
        <v>25</v>
      </c>
      <c r="BR31" s="239"/>
      <c r="BS31" s="1000"/>
      <c r="BT31" s="1001"/>
      <c r="BU31" s="1001"/>
      <c r="BV31" s="1001"/>
      <c r="BW31" s="1001"/>
      <c r="BX31" s="1001"/>
      <c r="BY31" s="1001"/>
      <c r="BZ31" s="1001"/>
      <c r="CA31" s="1001"/>
      <c r="CB31" s="1001"/>
      <c r="CC31" s="1001"/>
      <c r="CD31" s="1001"/>
      <c r="CE31" s="1001"/>
      <c r="CF31" s="1001"/>
      <c r="CG31" s="1016"/>
      <c r="CH31" s="997"/>
      <c r="CI31" s="998"/>
      <c r="CJ31" s="998"/>
      <c r="CK31" s="998"/>
      <c r="CL31" s="999"/>
      <c r="CM31" s="997"/>
      <c r="CN31" s="998"/>
      <c r="CO31" s="998"/>
      <c r="CP31" s="998"/>
      <c r="CQ31" s="999"/>
      <c r="CR31" s="997"/>
      <c r="CS31" s="998"/>
      <c r="CT31" s="998"/>
      <c r="CU31" s="998"/>
      <c r="CV31" s="999"/>
      <c r="CW31" s="997"/>
      <c r="CX31" s="998"/>
      <c r="CY31" s="998"/>
      <c r="CZ31" s="998"/>
      <c r="DA31" s="999"/>
      <c r="DB31" s="997"/>
      <c r="DC31" s="998"/>
      <c r="DD31" s="998"/>
      <c r="DE31" s="998"/>
      <c r="DF31" s="999"/>
      <c r="DG31" s="997"/>
      <c r="DH31" s="998"/>
      <c r="DI31" s="998"/>
      <c r="DJ31" s="998"/>
      <c r="DK31" s="999"/>
      <c r="DL31" s="997"/>
      <c r="DM31" s="998"/>
      <c r="DN31" s="998"/>
      <c r="DO31" s="998"/>
      <c r="DP31" s="999"/>
      <c r="DQ31" s="997"/>
      <c r="DR31" s="998"/>
      <c r="DS31" s="998"/>
      <c r="DT31" s="998"/>
      <c r="DU31" s="999"/>
      <c r="DV31" s="1000"/>
      <c r="DW31" s="1001"/>
      <c r="DX31" s="1001"/>
      <c r="DY31" s="1001"/>
      <c r="DZ31" s="1002"/>
      <c r="EA31" s="230"/>
    </row>
    <row r="32" spans="1:131" ht="26.25" customHeight="1" x14ac:dyDescent="0.2">
      <c r="A32" s="242">
        <v>5</v>
      </c>
      <c r="B32" s="1030" t="s">
        <v>409</v>
      </c>
      <c r="C32" s="1031"/>
      <c r="D32" s="1031"/>
      <c r="E32" s="1031"/>
      <c r="F32" s="1031"/>
      <c r="G32" s="1031"/>
      <c r="H32" s="1031"/>
      <c r="I32" s="1031"/>
      <c r="J32" s="1031"/>
      <c r="K32" s="1031"/>
      <c r="L32" s="1031"/>
      <c r="M32" s="1031"/>
      <c r="N32" s="1031"/>
      <c r="O32" s="1031"/>
      <c r="P32" s="1032"/>
      <c r="Q32" s="1038">
        <v>303</v>
      </c>
      <c r="R32" s="1039"/>
      <c r="S32" s="1039"/>
      <c r="T32" s="1039"/>
      <c r="U32" s="1039"/>
      <c r="V32" s="1039">
        <v>257</v>
      </c>
      <c r="W32" s="1039"/>
      <c r="X32" s="1039"/>
      <c r="Y32" s="1039"/>
      <c r="Z32" s="1039"/>
      <c r="AA32" s="1039">
        <v>46</v>
      </c>
      <c r="AB32" s="1039"/>
      <c r="AC32" s="1039"/>
      <c r="AD32" s="1039"/>
      <c r="AE32" s="1040"/>
      <c r="AF32" s="1035">
        <v>46</v>
      </c>
      <c r="AG32" s="1036"/>
      <c r="AH32" s="1036"/>
      <c r="AI32" s="1036"/>
      <c r="AJ32" s="1037"/>
      <c r="AK32" s="980">
        <v>232</v>
      </c>
      <c r="AL32" s="971"/>
      <c r="AM32" s="971"/>
      <c r="AN32" s="971"/>
      <c r="AO32" s="971"/>
      <c r="AP32" s="971">
        <v>1362</v>
      </c>
      <c r="AQ32" s="971"/>
      <c r="AR32" s="971"/>
      <c r="AS32" s="971"/>
      <c r="AT32" s="971"/>
      <c r="AU32" s="971">
        <v>1230</v>
      </c>
      <c r="AV32" s="971"/>
      <c r="AW32" s="971"/>
      <c r="AX32" s="971"/>
      <c r="AY32" s="971"/>
      <c r="AZ32" s="1041" t="s">
        <v>511</v>
      </c>
      <c r="BA32" s="1041"/>
      <c r="BB32" s="1041"/>
      <c r="BC32" s="1041"/>
      <c r="BD32" s="1041"/>
      <c r="BE32" s="972" t="s">
        <v>410</v>
      </c>
      <c r="BF32" s="972"/>
      <c r="BG32" s="972"/>
      <c r="BH32" s="972"/>
      <c r="BI32" s="973"/>
      <c r="BJ32" s="232"/>
      <c r="BK32" s="232"/>
      <c r="BL32" s="232"/>
      <c r="BM32" s="232"/>
      <c r="BN32" s="232"/>
      <c r="BO32" s="241"/>
      <c r="BP32" s="241"/>
      <c r="BQ32" s="238">
        <v>26</v>
      </c>
      <c r="BR32" s="239"/>
      <c r="BS32" s="1000"/>
      <c r="BT32" s="1001"/>
      <c r="BU32" s="1001"/>
      <c r="BV32" s="1001"/>
      <c r="BW32" s="1001"/>
      <c r="BX32" s="1001"/>
      <c r="BY32" s="1001"/>
      <c r="BZ32" s="1001"/>
      <c r="CA32" s="1001"/>
      <c r="CB32" s="1001"/>
      <c r="CC32" s="1001"/>
      <c r="CD32" s="1001"/>
      <c r="CE32" s="1001"/>
      <c r="CF32" s="1001"/>
      <c r="CG32" s="1016"/>
      <c r="CH32" s="997"/>
      <c r="CI32" s="998"/>
      <c r="CJ32" s="998"/>
      <c r="CK32" s="998"/>
      <c r="CL32" s="999"/>
      <c r="CM32" s="997"/>
      <c r="CN32" s="998"/>
      <c r="CO32" s="998"/>
      <c r="CP32" s="998"/>
      <c r="CQ32" s="999"/>
      <c r="CR32" s="997"/>
      <c r="CS32" s="998"/>
      <c r="CT32" s="998"/>
      <c r="CU32" s="998"/>
      <c r="CV32" s="999"/>
      <c r="CW32" s="997"/>
      <c r="CX32" s="998"/>
      <c r="CY32" s="998"/>
      <c r="CZ32" s="998"/>
      <c r="DA32" s="999"/>
      <c r="DB32" s="997"/>
      <c r="DC32" s="998"/>
      <c r="DD32" s="998"/>
      <c r="DE32" s="998"/>
      <c r="DF32" s="999"/>
      <c r="DG32" s="997"/>
      <c r="DH32" s="998"/>
      <c r="DI32" s="998"/>
      <c r="DJ32" s="998"/>
      <c r="DK32" s="999"/>
      <c r="DL32" s="997"/>
      <c r="DM32" s="998"/>
      <c r="DN32" s="998"/>
      <c r="DO32" s="998"/>
      <c r="DP32" s="999"/>
      <c r="DQ32" s="997"/>
      <c r="DR32" s="998"/>
      <c r="DS32" s="998"/>
      <c r="DT32" s="998"/>
      <c r="DU32" s="999"/>
      <c r="DV32" s="1000"/>
      <c r="DW32" s="1001"/>
      <c r="DX32" s="1001"/>
      <c r="DY32" s="1001"/>
      <c r="DZ32" s="1002"/>
      <c r="EA32" s="230"/>
    </row>
    <row r="33" spans="1:131" ht="26.25" customHeight="1" x14ac:dyDescent="0.2">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1000"/>
      <c r="BT33" s="1001"/>
      <c r="BU33" s="1001"/>
      <c r="BV33" s="1001"/>
      <c r="BW33" s="1001"/>
      <c r="BX33" s="1001"/>
      <c r="BY33" s="1001"/>
      <c r="BZ33" s="1001"/>
      <c r="CA33" s="1001"/>
      <c r="CB33" s="1001"/>
      <c r="CC33" s="1001"/>
      <c r="CD33" s="1001"/>
      <c r="CE33" s="1001"/>
      <c r="CF33" s="1001"/>
      <c r="CG33" s="1016"/>
      <c r="CH33" s="997"/>
      <c r="CI33" s="998"/>
      <c r="CJ33" s="998"/>
      <c r="CK33" s="998"/>
      <c r="CL33" s="999"/>
      <c r="CM33" s="997"/>
      <c r="CN33" s="998"/>
      <c r="CO33" s="998"/>
      <c r="CP33" s="998"/>
      <c r="CQ33" s="999"/>
      <c r="CR33" s="997"/>
      <c r="CS33" s="998"/>
      <c r="CT33" s="998"/>
      <c r="CU33" s="998"/>
      <c r="CV33" s="999"/>
      <c r="CW33" s="997"/>
      <c r="CX33" s="998"/>
      <c r="CY33" s="998"/>
      <c r="CZ33" s="998"/>
      <c r="DA33" s="999"/>
      <c r="DB33" s="997"/>
      <c r="DC33" s="998"/>
      <c r="DD33" s="998"/>
      <c r="DE33" s="998"/>
      <c r="DF33" s="999"/>
      <c r="DG33" s="997"/>
      <c r="DH33" s="998"/>
      <c r="DI33" s="998"/>
      <c r="DJ33" s="998"/>
      <c r="DK33" s="999"/>
      <c r="DL33" s="997"/>
      <c r="DM33" s="998"/>
      <c r="DN33" s="998"/>
      <c r="DO33" s="998"/>
      <c r="DP33" s="999"/>
      <c r="DQ33" s="997"/>
      <c r="DR33" s="998"/>
      <c r="DS33" s="998"/>
      <c r="DT33" s="998"/>
      <c r="DU33" s="999"/>
      <c r="DV33" s="1000"/>
      <c r="DW33" s="1001"/>
      <c r="DX33" s="1001"/>
      <c r="DY33" s="1001"/>
      <c r="DZ33" s="1002"/>
      <c r="EA33" s="230"/>
    </row>
    <row r="34" spans="1:131" ht="26.25" customHeight="1" x14ac:dyDescent="0.2">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1000"/>
      <c r="BT34" s="1001"/>
      <c r="BU34" s="1001"/>
      <c r="BV34" s="1001"/>
      <c r="BW34" s="1001"/>
      <c r="BX34" s="1001"/>
      <c r="BY34" s="1001"/>
      <c r="BZ34" s="1001"/>
      <c r="CA34" s="1001"/>
      <c r="CB34" s="1001"/>
      <c r="CC34" s="1001"/>
      <c r="CD34" s="1001"/>
      <c r="CE34" s="1001"/>
      <c r="CF34" s="1001"/>
      <c r="CG34" s="1016"/>
      <c r="CH34" s="997"/>
      <c r="CI34" s="998"/>
      <c r="CJ34" s="998"/>
      <c r="CK34" s="998"/>
      <c r="CL34" s="999"/>
      <c r="CM34" s="997"/>
      <c r="CN34" s="998"/>
      <c r="CO34" s="998"/>
      <c r="CP34" s="998"/>
      <c r="CQ34" s="999"/>
      <c r="CR34" s="997"/>
      <c r="CS34" s="998"/>
      <c r="CT34" s="998"/>
      <c r="CU34" s="998"/>
      <c r="CV34" s="999"/>
      <c r="CW34" s="997"/>
      <c r="CX34" s="998"/>
      <c r="CY34" s="998"/>
      <c r="CZ34" s="998"/>
      <c r="DA34" s="999"/>
      <c r="DB34" s="997"/>
      <c r="DC34" s="998"/>
      <c r="DD34" s="998"/>
      <c r="DE34" s="998"/>
      <c r="DF34" s="999"/>
      <c r="DG34" s="997"/>
      <c r="DH34" s="998"/>
      <c r="DI34" s="998"/>
      <c r="DJ34" s="998"/>
      <c r="DK34" s="999"/>
      <c r="DL34" s="997"/>
      <c r="DM34" s="998"/>
      <c r="DN34" s="998"/>
      <c r="DO34" s="998"/>
      <c r="DP34" s="999"/>
      <c r="DQ34" s="997"/>
      <c r="DR34" s="998"/>
      <c r="DS34" s="998"/>
      <c r="DT34" s="998"/>
      <c r="DU34" s="999"/>
      <c r="DV34" s="1000"/>
      <c r="DW34" s="1001"/>
      <c r="DX34" s="1001"/>
      <c r="DY34" s="1001"/>
      <c r="DZ34" s="1002"/>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1000"/>
      <c r="BT35" s="1001"/>
      <c r="BU35" s="1001"/>
      <c r="BV35" s="1001"/>
      <c r="BW35" s="1001"/>
      <c r="BX35" s="1001"/>
      <c r="BY35" s="1001"/>
      <c r="BZ35" s="1001"/>
      <c r="CA35" s="1001"/>
      <c r="CB35" s="1001"/>
      <c r="CC35" s="1001"/>
      <c r="CD35" s="1001"/>
      <c r="CE35" s="1001"/>
      <c r="CF35" s="1001"/>
      <c r="CG35" s="1016"/>
      <c r="CH35" s="997"/>
      <c r="CI35" s="998"/>
      <c r="CJ35" s="998"/>
      <c r="CK35" s="998"/>
      <c r="CL35" s="999"/>
      <c r="CM35" s="997"/>
      <c r="CN35" s="998"/>
      <c r="CO35" s="998"/>
      <c r="CP35" s="998"/>
      <c r="CQ35" s="999"/>
      <c r="CR35" s="997"/>
      <c r="CS35" s="998"/>
      <c r="CT35" s="998"/>
      <c r="CU35" s="998"/>
      <c r="CV35" s="999"/>
      <c r="CW35" s="997"/>
      <c r="CX35" s="998"/>
      <c r="CY35" s="998"/>
      <c r="CZ35" s="998"/>
      <c r="DA35" s="999"/>
      <c r="DB35" s="997"/>
      <c r="DC35" s="998"/>
      <c r="DD35" s="998"/>
      <c r="DE35" s="998"/>
      <c r="DF35" s="999"/>
      <c r="DG35" s="997"/>
      <c r="DH35" s="998"/>
      <c r="DI35" s="998"/>
      <c r="DJ35" s="998"/>
      <c r="DK35" s="999"/>
      <c r="DL35" s="997"/>
      <c r="DM35" s="998"/>
      <c r="DN35" s="998"/>
      <c r="DO35" s="998"/>
      <c r="DP35" s="999"/>
      <c r="DQ35" s="997"/>
      <c r="DR35" s="998"/>
      <c r="DS35" s="998"/>
      <c r="DT35" s="998"/>
      <c r="DU35" s="999"/>
      <c r="DV35" s="1000"/>
      <c r="DW35" s="1001"/>
      <c r="DX35" s="1001"/>
      <c r="DY35" s="1001"/>
      <c r="DZ35" s="1002"/>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1000"/>
      <c r="BT36" s="1001"/>
      <c r="BU36" s="1001"/>
      <c r="BV36" s="1001"/>
      <c r="BW36" s="1001"/>
      <c r="BX36" s="1001"/>
      <c r="BY36" s="1001"/>
      <c r="BZ36" s="1001"/>
      <c r="CA36" s="1001"/>
      <c r="CB36" s="1001"/>
      <c r="CC36" s="1001"/>
      <c r="CD36" s="1001"/>
      <c r="CE36" s="1001"/>
      <c r="CF36" s="1001"/>
      <c r="CG36" s="1016"/>
      <c r="CH36" s="997"/>
      <c r="CI36" s="998"/>
      <c r="CJ36" s="998"/>
      <c r="CK36" s="998"/>
      <c r="CL36" s="999"/>
      <c r="CM36" s="997"/>
      <c r="CN36" s="998"/>
      <c r="CO36" s="998"/>
      <c r="CP36" s="998"/>
      <c r="CQ36" s="999"/>
      <c r="CR36" s="997"/>
      <c r="CS36" s="998"/>
      <c r="CT36" s="998"/>
      <c r="CU36" s="998"/>
      <c r="CV36" s="999"/>
      <c r="CW36" s="997"/>
      <c r="CX36" s="998"/>
      <c r="CY36" s="998"/>
      <c r="CZ36" s="998"/>
      <c r="DA36" s="999"/>
      <c r="DB36" s="997"/>
      <c r="DC36" s="998"/>
      <c r="DD36" s="998"/>
      <c r="DE36" s="998"/>
      <c r="DF36" s="999"/>
      <c r="DG36" s="997"/>
      <c r="DH36" s="998"/>
      <c r="DI36" s="998"/>
      <c r="DJ36" s="998"/>
      <c r="DK36" s="999"/>
      <c r="DL36" s="997"/>
      <c r="DM36" s="998"/>
      <c r="DN36" s="998"/>
      <c r="DO36" s="998"/>
      <c r="DP36" s="999"/>
      <c r="DQ36" s="997"/>
      <c r="DR36" s="998"/>
      <c r="DS36" s="998"/>
      <c r="DT36" s="998"/>
      <c r="DU36" s="999"/>
      <c r="DV36" s="1000"/>
      <c r="DW36" s="1001"/>
      <c r="DX36" s="1001"/>
      <c r="DY36" s="1001"/>
      <c r="DZ36" s="1002"/>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1000"/>
      <c r="BT37" s="1001"/>
      <c r="BU37" s="1001"/>
      <c r="BV37" s="1001"/>
      <c r="BW37" s="1001"/>
      <c r="BX37" s="1001"/>
      <c r="BY37" s="1001"/>
      <c r="BZ37" s="1001"/>
      <c r="CA37" s="1001"/>
      <c r="CB37" s="1001"/>
      <c r="CC37" s="1001"/>
      <c r="CD37" s="1001"/>
      <c r="CE37" s="1001"/>
      <c r="CF37" s="1001"/>
      <c r="CG37" s="1016"/>
      <c r="CH37" s="997"/>
      <c r="CI37" s="998"/>
      <c r="CJ37" s="998"/>
      <c r="CK37" s="998"/>
      <c r="CL37" s="999"/>
      <c r="CM37" s="997"/>
      <c r="CN37" s="998"/>
      <c r="CO37" s="998"/>
      <c r="CP37" s="998"/>
      <c r="CQ37" s="999"/>
      <c r="CR37" s="997"/>
      <c r="CS37" s="998"/>
      <c r="CT37" s="998"/>
      <c r="CU37" s="998"/>
      <c r="CV37" s="999"/>
      <c r="CW37" s="997"/>
      <c r="CX37" s="998"/>
      <c r="CY37" s="998"/>
      <c r="CZ37" s="998"/>
      <c r="DA37" s="999"/>
      <c r="DB37" s="997"/>
      <c r="DC37" s="998"/>
      <c r="DD37" s="998"/>
      <c r="DE37" s="998"/>
      <c r="DF37" s="999"/>
      <c r="DG37" s="997"/>
      <c r="DH37" s="998"/>
      <c r="DI37" s="998"/>
      <c r="DJ37" s="998"/>
      <c r="DK37" s="999"/>
      <c r="DL37" s="997"/>
      <c r="DM37" s="998"/>
      <c r="DN37" s="998"/>
      <c r="DO37" s="998"/>
      <c r="DP37" s="999"/>
      <c r="DQ37" s="997"/>
      <c r="DR37" s="998"/>
      <c r="DS37" s="998"/>
      <c r="DT37" s="998"/>
      <c r="DU37" s="999"/>
      <c r="DV37" s="1000"/>
      <c r="DW37" s="1001"/>
      <c r="DX37" s="1001"/>
      <c r="DY37" s="1001"/>
      <c r="DZ37" s="1002"/>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1000"/>
      <c r="BT38" s="1001"/>
      <c r="BU38" s="1001"/>
      <c r="BV38" s="1001"/>
      <c r="BW38" s="1001"/>
      <c r="BX38" s="1001"/>
      <c r="BY38" s="1001"/>
      <c r="BZ38" s="1001"/>
      <c r="CA38" s="1001"/>
      <c r="CB38" s="1001"/>
      <c r="CC38" s="1001"/>
      <c r="CD38" s="1001"/>
      <c r="CE38" s="1001"/>
      <c r="CF38" s="1001"/>
      <c r="CG38" s="1016"/>
      <c r="CH38" s="997"/>
      <c r="CI38" s="998"/>
      <c r="CJ38" s="998"/>
      <c r="CK38" s="998"/>
      <c r="CL38" s="999"/>
      <c r="CM38" s="997"/>
      <c r="CN38" s="998"/>
      <c r="CO38" s="998"/>
      <c r="CP38" s="998"/>
      <c r="CQ38" s="999"/>
      <c r="CR38" s="997"/>
      <c r="CS38" s="998"/>
      <c r="CT38" s="998"/>
      <c r="CU38" s="998"/>
      <c r="CV38" s="999"/>
      <c r="CW38" s="997"/>
      <c r="CX38" s="998"/>
      <c r="CY38" s="998"/>
      <c r="CZ38" s="998"/>
      <c r="DA38" s="999"/>
      <c r="DB38" s="997"/>
      <c r="DC38" s="998"/>
      <c r="DD38" s="998"/>
      <c r="DE38" s="998"/>
      <c r="DF38" s="999"/>
      <c r="DG38" s="997"/>
      <c r="DH38" s="998"/>
      <c r="DI38" s="998"/>
      <c r="DJ38" s="998"/>
      <c r="DK38" s="999"/>
      <c r="DL38" s="997"/>
      <c r="DM38" s="998"/>
      <c r="DN38" s="998"/>
      <c r="DO38" s="998"/>
      <c r="DP38" s="999"/>
      <c r="DQ38" s="997"/>
      <c r="DR38" s="998"/>
      <c r="DS38" s="998"/>
      <c r="DT38" s="998"/>
      <c r="DU38" s="999"/>
      <c r="DV38" s="1000"/>
      <c r="DW38" s="1001"/>
      <c r="DX38" s="1001"/>
      <c r="DY38" s="1001"/>
      <c r="DZ38" s="1002"/>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1000"/>
      <c r="BT39" s="1001"/>
      <c r="BU39" s="1001"/>
      <c r="BV39" s="1001"/>
      <c r="BW39" s="1001"/>
      <c r="BX39" s="1001"/>
      <c r="BY39" s="1001"/>
      <c r="BZ39" s="1001"/>
      <c r="CA39" s="1001"/>
      <c r="CB39" s="1001"/>
      <c r="CC39" s="1001"/>
      <c r="CD39" s="1001"/>
      <c r="CE39" s="1001"/>
      <c r="CF39" s="1001"/>
      <c r="CG39" s="1016"/>
      <c r="CH39" s="997"/>
      <c r="CI39" s="998"/>
      <c r="CJ39" s="998"/>
      <c r="CK39" s="998"/>
      <c r="CL39" s="999"/>
      <c r="CM39" s="997"/>
      <c r="CN39" s="998"/>
      <c r="CO39" s="998"/>
      <c r="CP39" s="998"/>
      <c r="CQ39" s="999"/>
      <c r="CR39" s="997"/>
      <c r="CS39" s="998"/>
      <c r="CT39" s="998"/>
      <c r="CU39" s="998"/>
      <c r="CV39" s="999"/>
      <c r="CW39" s="997"/>
      <c r="CX39" s="998"/>
      <c r="CY39" s="998"/>
      <c r="CZ39" s="998"/>
      <c r="DA39" s="999"/>
      <c r="DB39" s="997"/>
      <c r="DC39" s="998"/>
      <c r="DD39" s="998"/>
      <c r="DE39" s="998"/>
      <c r="DF39" s="999"/>
      <c r="DG39" s="997"/>
      <c r="DH39" s="998"/>
      <c r="DI39" s="998"/>
      <c r="DJ39" s="998"/>
      <c r="DK39" s="999"/>
      <c r="DL39" s="997"/>
      <c r="DM39" s="998"/>
      <c r="DN39" s="998"/>
      <c r="DO39" s="998"/>
      <c r="DP39" s="999"/>
      <c r="DQ39" s="997"/>
      <c r="DR39" s="998"/>
      <c r="DS39" s="998"/>
      <c r="DT39" s="998"/>
      <c r="DU39" s="999"/>
      <c r="DV39" s="1000"/>
      <c r="DW39" s="1001"/>
      <c r="DX39" s="1001"/>
      <c r="DY39" s="1001"/>
      <c r="DZ39" s="1002"/>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1000"/>
      <c r="BT40" s="1001"/>
      <c r="BU40" s="1001"/>
      <c r="BV40" s="1001"/>
      <c r="BW40" s="1001"/>
      <c r="BX40" s="1001"/>
      <c r="BY40" s="1001"/>
      <c r="BZ40" s="1001"/>
      <c r="CA40" s="1001"/>
      <c r="CB40" s="1001"/>
      <c r="CC40" s="1001"/>
      <c r="CD40" s="1001"/>
      <c r="CE40" s="1001"/>
      <c r="CF40" s="1001"/>
      <c r="CG40" s="1016"/>
      <c r="CH40" s="997"/>
      <c r="CI40" s="998"/>
      <c r="CJ40" s="998"/>
      <c r="CK40" s="998"/>
      <c r="CL40" s="999"/>
      <c r="CM40" s="997"/>
      <c r="CN40" s="998"/>
      <c r="CO40" s="998"/>
      <c r="CP40" s="998"/>
      <c r="CQ40" s="999"/>
      <c r="CR40" s="997"/>
      <c r="CS40" s="998"/>
      <c r="CT40" s="998"/>
      <c r="CU40" s="998"/>
      <c r="CV40" s="999"/>
      <c r="CW40" s="997"/>
      <c r="CX40" s="998"/>
      <c r="CY40" s="998"/>
      <c r="CZ40" s="998"/>
      <c r="DA40" s="999"/>
      <c r="DB40" s="997"/>
      <c r="DC40" s="998"/>
      <c r="DD40" s="998"/>
      <c r="DE40" s="998"/>
      <c r="DF40" s="999"/>
      <c r="DG40" s="997"/>
      <c r="DH40" s="998"/>
      <c r="DI40" s="998"/>
      <c r="DJ40" s="998"/>
      <c r="DK40" s="999"/>
      <c r="DL40" s="997"/>
      <c r="DM40" s="998"/>
      <c r="DN40" s="998"/>
      <c r="DO40" s="998"/>
      <c r="DP40" s="999"/>
      <c r="DQ40" s="997"/>
      <c r="DR40" s="998"/>
      <c r="DS40" s="998"/>
      <c r="DT40" s="998"/>
      <c r="DU40" s="999"/>
      <c r="DV40" s="1000"/>
      <c r="DW40" s="1001"/>
      <c r="DX40" s="1001"/>
      <c r="DY40" s="1001"/>
      <c r="DZ40" s="1002"/>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1000"/>
      <c r="BT41" s="1001"/>
      <c r="BU41" s="1001"/>
      <c r="BV41" s="1001"/>
      <c r="BW41" s="1001"/>
      <c r="BX41" s="1001"/>
      <c r="BY41" s="1001"/>
      <c r="BZ41" s="1001"/>
      <c r="CA41" s="1001"/>
      <c r="CB41" s="1001"/>
      <c r="CC41" s="1001"/>
      <c r="CD41" s="1001"/>
      <c r="CE41" s="1001"/>
      <c r="CF41" s="1001"/>
      <c r="CG41" s="1016"/>
      <c r="CH41" s="997"/>
      <c r="CI41" s="998"/>
      <c r="CJ41" s="998"/>
      <c r="CK41" s="998"/>
      <c r="CL41" s="999"/>
      <c r="CM41" s="997"/>
      <c r="CN41" s="998"/>
      <c r="CO41" s="998"/>
      <c r="CP41" s="998"/>
      <c r="CQ41" s="999"/>
      <c r="CR41" s="997"/>
      <c r="CS41" s="998"/>
      <c r="CT41" s="998"/>
      <c r="CU41" s="998"/>
      <c r="CV41" s="999"/>
      <c r="CW41" s="997"/>
      <c r="CX41" s="998"/>
      <c r="CY41" s="998"/>
      <c r="CZ41" s="998"/>
      <c r="DA41" s="999"/>
      <c r="DB41" s="997"/>
      <c r="DC41" s="998"/>
      <c r="DD41" s="998"/>
      <c r="DE41" s="998"/>
      <c r="DF41" s="999"/>
      <c r="DG41" s="997"/>
      <c r="DH41" s="998"/>
      <c r="DI41" s="998"/>
      <c r="DJ41" s="998"/>
      <c r="DK41" s="999"/>
      <c r="DL41" s="997"/>
      <c r="DM41" s="998"/>
      <c r="DN41" s="998"/>
      <c r="DO41" s="998"/>
      <c r="DP41" s="999"/>
      <c r="DQ41" s="997"/>
      <c r="DR41" s="998"/>
      <c r="DS41" s="998"/>
      <c r="DT41" s="998"/>
      <c r="DU41" s="999"/>
      <c r="DV41" s="1000"/>
      <c r="DW41" s="1001"/>
      <c r="DX41" s="1001"/>
      <c r="DY41" s="1001"/>
      <c r="DZ41" s="1002"/>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1000"/>
      <c r="BT42" s="1001"/>
      <c r="BU42" s="1001"/>
      <c r="BV42" s="1001"/>
      <c r="BW42" s="1001"/>
      <c r="BX42" s="1001"/>
      <c r="BY42" s="1001"/>
      <c r="BZ42" s="1001"/>
      <c r="CA42" s="1001"/>
      <c r="CB42" s="1001"/>
      <c r="CC42" s="1001"/>
      <c r="CD42" s="1001"/>
      <c r="CE42" s="1001"/>
      <c r="CF42" s="1001"/>
      <c r="CG42" s="1016"/>
      <c r="CH42" s="997"/>
      <c r="CI42" s="998"/>
      <c r="CJ42" s="998"/>
      <c r="CK42" s="998"/>
      <c r="CL42" s="999"/>
      <c r="CM42" s="997"/>
      <c r="CN42" s="998"/>
      <c r="CO42" s="998"/>
      <c r="CP42" s="998"/>
      <c r="CQ42" s="999"/>
      <c r="CR42" s="997"/>
      <c r="CS42" s="998"/>
      <c r="CT42" s="998"/>
      <c r="CU42" s="998"/>
      <c r="CV42" s="999"/>
      <c r="CW42" s="997"/>
      <c r="CX42" s="998"/>
      <c r="CY42" s="998"/>
      <c r="CZ42" s="998"/>
      <c r="DA42" s="999"/>
      <c r="DB42" s="997"/>
      <c r="DC42" s="998"/>
      <c r="DD42" s="998"/>
      <c r="DE42" s="998"/>
      <c r="DF42" s="999"/>
      <c r="DG42" s="997"/>
      <c r="DH42" s="998"/>
      <c r="DI42" s="998"/>
      <c r="DJ42" s="998"/>
      <c r="DK42" s="999"/>
      <c r="DL42" s="997"/>
      <c r="DM42" s="998"/>
      <c r="DN42" s="998"/>
      <c r="DO42" s="998"/>
      <c r="DP42" s="999"/>
      <c r="DQ42" s="997"/>
      <c r="DR42" s="998"/>
      <c r="DS42" s="998"/>
      <c r="DT42" s="998"/>
      <c r="DU42" s="999"/>
      <c r="DV42" s="1000"/>
      <c r="DW42" s="1001"/>
      <c r="DX42" s="1001"/>
      <c r="DY42" s="1001"/>
      <c r="DZ42" s="1002"/>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1000"/>
      <c r="BT43" s="1001"/>
      <c r="BU43" s="1001"/>
      <c r="BV43" s="1001"/>
      <c r="BW43" s="1001"/>
      <c r="BX43" s="1001"/>
      <c r="BY43" s="1001"/>
      <c r="BZ43" s="1001"/>
      <c r="CA43" s="1001"/>
      <c r="CB43" s="1001"/>
      <c r="CC43" s="1001"/>
      <c r="CD43" s="1001"/>
      <c r="CE43" s="1001"/>
      <c r="CF43" s="1001"/>
      <c r="CG43" s="1016"/>
      <c r="CH43" s="997"/>
      <c r="CI43" s="998"/>
      <c r="CJ43" s="998"/>
      <c r="CK43" s="998"/>
      <c r="CL43" s="999"/>
      <c r="CM43" s="997"/>
      <c r="CN43" s="998"/>
      <c r="CO43" s="998"/>
      <c r="CP43" s="998"/>
      <c r="CQ43" s="999"/>
      <c r="CR43" s="997"/>
      <c r="CS43" s="998"/>
      <c r="CT43" s="998"/>
      <c r="CU43" s="998"/>
      <c r="CV43" s="999"/>
      <c r="CW43" s="997"/>
      <c r="CX43" s="998"/>
      <c r="CY43" s="998"/>
      <c r="CZ43" s="998"/>
      <c r="DA43" s="999"/>
      <c r="DB43" s="997"/>
      <c r="DC43" s="998"/>
      <c r="DD43" s="998"/>
      <c r="DE43" s="998"/>
      <c r="DF43" s="999"/>
      <c r="DG43" s="997"/>
      <c r="DH43" s="998"/>
      <c r="DI43" s="998"/>
      <c r="DJ43" s="998"/>
      <c r="DK43" s="999"/>
      <c r="DL43" s="997"/>
      <c r="DM43" s="998"/>
      <c r="DN43" s="998"/>
      <c r="DO43" s="998"/>
      <c r="DP43" s="999"/>
      <c r="DQ43" s="997"/>
      <c r="DR43" s="998"/>
      <c r="DS43" s="998"/>
      <c r="DT43" s="998"/>
      <c r="DU43" s="999"/>
      <c r="DV43" s="1000"/>
      <c r="DW43" s="1001"/>
      <c r="DX43" s="1001"/>
      <c r="DY43" s="1001"/>
      <c r="DZ43" s="1002"/>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1000"/>
      <c r="BT44" s="1001"/>
      <c r="BU44" s="1001"/>
      <c r="BV44" s="1001"/>
      <c r="BW44" s="1001"/>
      <c r="BX44" s="1001"/>
      <c r="BY44" s="1001"/>
      <c r="BZ44" s="1001"/>
      <c r="CA44" s="1001"/>
      <c r="CB44" s="1001"/>
      <c r="CC44" s="1001"/>
      <c r="CD44" s="1001"/>
      <c r="CE44" s="1001"/>
      <c r="CF44" s="1001"/>
      <c r="CG44" s="1016"/>
      <c r="CH44" s="997"/>
      <c r="CI44" s="998"/>
      <c r="CJ44" s="998"/>
      <c r="CK44" s="998"/>
      <c r="CL44" s="999"/>
      <c r="CM44" s="997"/>
      <c r="CN44" s="998"/>
      <c r="CO44" s="998"/>
      <c r="CP44" s="998"/>
      <c r="CQ44" s="999"/>
      <c r="CR44" s="997"/>
      <c r="CS44" s="998"/>
      <c r="CT44" s="998"/>
      <c r="CU44" s="998"/>
      <c r="CV44" s="999"/>
      <c r="CW44" s="997"/>
      <c r="CX44" s="998"/>
      <c r="CY44" s="998"/>
      <c r="CZ44" s="998"/>
      <c r="DA44" s="999"/>
      <c r="DB44" s="997"/>
      <c r="DC44" s="998"/>
      <c r="DD44" s="998"/>
      <c r="DE44" s="998"/>
      <c r="DF44" s="999"/>
      <c r="DG44" s="997"/>
      <c r="DH44" s="998"/>
      <c r="DI44" s="998"/>
      <c r="DJ44" s="998"/>
      <c r="DK44" s="999"/>
      <c r="DL44" s="997"/>
      <c r="DM44" s="998"/>
      <c r="DN44" s="998"/>
      <c r="DO44" s="998"/>
      <c r="DP44" s="999"/>
      <c r="DQ44" s="997"/>
      <c r="DR44" s="998"/>
      <c r="DS44" s="998"/>
      <c r="DT44" s="998"/>
      <c r="DU44" s="999"/>
      <c r="DV44" s="1000"/>
      <c r="DW44" s="1001"/>
      <c r="DX44" s="1001"/>
      <c r="DY44" s="1001"/>
      <c r="DZ44" s="1002"/>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1000"/>
      <c r="BT45" s="1001"/>
      <c r="BU45" s="1001"/>
      <c r="BV45" s="1001"/>
      <c r="BW45" s="1001"/>
      <c r="BX45" s="1001"/>
      <c r="BY45" s="1001"/>
      <c r="BZ45" s="1001"/>
      <c r="CA45" s="1001"/>
      <c r="CB45" s="1001"/>
      <c r="CC45" s="1001"/>
      <c r="CD45" s="1001"/>
      <c r="CE45" s="1001"/>
      <c r="CF45" s="1001"/>
      <c r="CG45" s="1016"/>
      <c r="CH45" s="997"/>
      <c r="CI45" s="998"/>
      <c r="CJ45" s="998"/>
      <c r="CK45" s="998"/>
      <c r="CL45" s="999"/>
      <c r="CM45" s="997"/>
      <c r="CN45" s="998"/>
      <c r="CO45" s="998"/>
      <c r="CP45" s="998"/>
      <c r="CQ45" s="999"/>
      <c r="CR45" s="997"/>
      <c r="CS45" s="998"/>
      <c r="CT45" s="998"/>
      <c r="CU45" s="998"/>
      <c r="CV45" s="999"/>
      <c r="CW45" s="997"/>
      <c r="CX45" s="998"/>
      <c r="CY45" s="998"/>
      <c r="CZ45" s="998"/>
      <c r="DA45" s="999"/>
      <c r="DB45" s="997"/>
      <c r="DC45" s="998"/>
      <c r="DD45" s="998"/>
      <c r="DE45" s="998"/>
      <c r="DF45" s="999"/>
      <c r="DG45" s="997"/>
      <c r="DH45" s="998"/>
      <c r="DI45" s="998"/>
      <c r="DJ45" s="998"/>
      <c r="DK45" s="999"/>
      <c r="DL45" s="997"/>
      <c r="DM45" s="998"/>
      <c r="DN45" s="998"/>
      <c r="DO45" s="998"/>
      <c r="DP45" s="999"/>
      <c r="DQ45" s="997"/>
      <c r="DR45" s="998"/>
      <c r="DS45" s="998"/>
      <c r="DT45" s="998"/>
      <c r="DU45" s="999"/>
      <c r="DV45" s="1000"/>
      <c r="DW45" s="1001"/>
      <c r="DX45" s="1001"/>
      <c r="DY45" s="1001"/>
      <c r="DZ45" s="1002"/>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1000"/>
      <c r="BT46" s="1001"/>
      <c r="BU46" s="1001"/>
      <c r="BV46" s="1001"/>
      <c r="BW46" s="1001"/>
      <c r="BX46" s="1001"/>
      <c r="BY46" s="1001"/>
      <c r="BZ46" s="1001"/>
      <c r="CA46" s="1001"/>
      <c r="CB46" s="1001"/>
      <c r="CC46" s="1001"/>
      <c r="CD46" s="1001"/>
      <c r="CE46" s="1001"/>
      <c r="CF46" s="1001"/>
      <c r="CG46" s="1016"/>
      <c r="CH46" s="997"/>
      <c r="CI46" s="998"/>
      <c r="CJ46" s="998"/>
      <c r="CK46" s="998"/>
      <c r="CL46" s="999"/>
      <c r="CM46" s="997"/>
      <c r="CN46" s="998"/>
      <c r="CO46" s="998"/>
      <c r="CP46" s="998"/>
      <c r="CQ46" s="999"/>
      <c r="CR46" s="997"/>
      <c r="CS46" s="998"/>
      <c r="CT46" s="998"/>
      <c r="CU46" s="998"/>
      <c r="CV46" s="999"/>
      <c r="CW46" s="997"/>
      <c r="CX46" s="998"/>
      <c r="CY46" s="998"/>
      <c r="CZ46" s="998"/>
      <c r="DA46" s="999"/>
      <c r="DB46" s="997"/>
      <c r="DC46" s="998"/>
      <c r="DD46" s="998"/>
      <c r="DE46" s="998"/>
      <c r="DF46" s="999"/>
      <c r="DG46" s="997"/>
      <c r="DH46" s="998"/>
      <c r="DI46" s="998"/>
      <c r="DJ46" s="998"/>
      <c r="DK46" s="999"/>
      <c r="DL46" s="997"/>
      <c r="DM46" s="998"/>
      <c r="DN46" s="998"/>
      <c r="DO46" s="998"/>
      <c r="DP46" s="999"/>
      <c r="DQ46" s="997"/>
      <c r="DR46" s="998"/>
      <c r="DS46" s="998"/>
      <c r="DT46" s="998"/>
      <c r="DU46" s="999"/>
      <c r="DV46" s="1000"/>
      <c r="DW46" s="1001"/>
      <c r="DX46" s="1001"/>
      <c r="DY46" s="1001"/>
      <c r="DZ46" s="1002"/>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1000"/>
      <c r="BT47" s="1001"/>
      <c r="BU47" s="1001"/>
      <c r="BV47" s="1001"/>
      <c r="BW47" s="1001"/>
      <c r="BX47" s="1001"/>
      <c r="BY47" s="1001"/>
      <c r="BZ47" s="1001"/>
      <c r="CA47" s="1001"/>
      <c r="CB47" s="1001"/>
      <c r="CC47" s="1001"/>
      <c r="CD47" s="1001"/>
      <c r="CE47" s="1001"/>
      <c r="CF47" s="1001"/>
      <c r="CG47" s="1016"/>
      <c r="CH47" s="997"/>
      <c r="CI47" s="998"/>
      <c r="CJ47" s="998"/>
      <c r="CK47" s="998"/>
      <c r="CL47" s="999"/>
      <c r="CM47" s="997"/>
      <c r="CN47" s="998"/>
      <c r="CO47" s="998"/>
      <c r="CP47" s="998"/>
      <c r="CQ47" s="999"/>
      <c r="CR47" s="997"/>
      <c r="CS47" s="998"/>
      <c r="CT47" s="998"/>
      <c r="CU47" s="998"/>
      <c r="CV47" s="999"/>
      <c r="CW47" s="997"/>
      <c r="CX47" s="998"/>
      <c r="CY47" s="998"/>
      <c r="CZ47" s="998"/>
      <c r="DA47" s="999"/>
      <c r="DB47" s="997"/>
      <c r="DC47" s="998"/>
      <c r="DD47" s="998"/>
      <c r="DE47" s="998"/>
      <c r="DF47" s="999"/>
      <c r="DG47" s="997"/>
      <c r="DH47" s="998"/>
      <c r="DI47" s="998"/>
      <c r="DJ47" s="998"/>
      <c r="DK47" s="999"/>
      <c r="DL47" s="997"/>
      <c r="DM47" s="998"/>
      <c r="DN47" s="998"/>
      <c r="DO47" s="998"/>
      <c r="DP47" s="999"/>
      <c r="DQ47" s="997"/>
      <c r="DR47" s="998"/>
      <c r="DS47" s="998"/>
      <c r="DT47" s="998"/>
      <c r="DU47" s="999"/>
      <c r="DV47" s="1000"/>
      <c r="DW47" s="1001"/>
      <c r="DX47" s="1001"/>
      <c r="DY47" s="1001"/>
      <c r="DZ47" s="1002"/>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1000"/>
      <c r="BT48" s="1001"/>
      <c r="BU48" s="1001"/>
      <c r="BV48" s="1001"/>
      <c r="BW48" s="1001"/>
      <c r="BX48" s="1001"/>
      <c r="BY48" s="1001"/>
      <c r="BZ48" s="1001"/>
      <c r="CA48" s="1001"/>
      <c r="CB48" s="1001"/>
      <c r="CC48" s="1001"/>
      <c r="CD48" s="1001"/>
      <c r="CE48" s="1001"/>
      <c r="CF48" s="1001"/>
      <c r="CG48" s="1016"/>
      <c r="CH48" s="997"/>
      <c r="CI48" s="998"/>
      <c r="CJ48" s="998"/>
      <c r="CK48" s="998"/>
      <c r="CL48" s="999"/>
      <c r="CM48" s="997"/>
      <c r="CN48" s="998"/>
      <c r="CO48" s="998"/>
      <c r="CP48" s="998"/>
      <c r="CQ48" s="999"/>
      <c r="CR48" s="997"/>
      <c r="CS48" s="998"/>
      <c r="CT48" s="998"/>
      <c r="CU48" s="998"/>
      <c r="CV48" s="999"/>
      <c r="CW48" s="997"/>
      <c r="CX48" s="998"/>
      <c r="CY48" s="998"/>
      <c r="CZ48" s="998"/>
      <c r="DA48" s="999"/>
      <c r="DB48" s="997"/>
      <c r="DC48" s="998"/>
      <c r="DD48" s="998"/>
      <c r="DE48" s="998"/>
      <c r="DF48" s="999"/>
      <c r="DG48" s="997"/>
      <c r="DH48" s="998"/>
      <c r="DI48" s="998"/>
      <c r="DJ48" s="998"/>
      <c r="DK48" s="999"/>
      <c r="DL48" s="997"/>
      <c r="DM48" s="998"/>
      <c r="DN48" s="998"/>
      <c r="DO48" s="998"/>
      <c r="DP48" s="999"/>
      <c r="DQ48" s="997"/>
      <c r="DR48" s="998"/>
      <c r="DS48" s="998"/>
      <c r="DT48" s="998"/>
      <c r="DU48" s="999"/>
      <c r="DV48" s="1000"/>
      <c r="DW48" s="1001"/>
      <c r="DX48" s="1001"/>
      <c r="DY48" s="1001"/>
      <c r="DZ48" s="1002"/>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1000"/>
      <c r="BT49" s="1001"/>
      <c r="BU49" s="1001"/>
      <c r="BV49" s="1001"/>
      <c r="BW49" s="1001"/>
      <c r="BX49" s="1001"/>
      <c r="BY49" s="1001"/>
      <c r="BZ49" s="1001"/>
      <c r="CA49" s="1001"/>
      <c r="CB49" s="1001"/>
      <c r="CC49" s="1001"/>
      <c r="CD49" s="1001"/>
      <c r="CE49" s="1001"/>
      <c r="CF49" s="1001"/>
      <c r="CG49" s="1016"/>
      <c r="CH49" s="997"/>
      <c r="CI49" s="998"/>
      <c r="CJ49" s="998"/>
      <c r="CK49" s="998"/>
      <c r="CL49" s="999"/>
      <c r="CM49" s="997"/>
      <c r="CN49" s="998"/>
      <c r="CO49" s="998"/>
      <c r="CP49" s="998"/>
      <c r="CQ49" s="999"/>
      <c r="CR49" s="997"/>
      <c r="CS49" s="998"/>
      <c r="CT49" s="998"/>
      <c r="CU49" s="998"/>
      <c r="CV49" s="999"/>
      <c r="CW49" s="997"/>
      <c r="CX49" s="998"/>
      <c r="CY49" s="998"/>
      <c r="CZ49" s="998"/>
      <c r="DA49" s="999"/>
      <c r="DB49" s="997"/>
      <c r="DC49" s="998"/>
      <c r="DD49" s="998"/>
      <c r="DE49" s="998"/>
      <c r="DF49" s="999"/>
      <c r="DG49" s="997"/>
      <c r="DH49" s="998"/>
      <c r="DI49" s="998"/>
      <c r="DJ49" s="998"/>
      <c r="DK49" s="999"/>
      <c r="DL49" s="997"/>
      <c r="DM49" s="998"/>
      <c r="DN49" s="998"/>
      <c r="DO49" s="998"/>
      <c r="DP49" s="999"/>
      <c r="DQ49" s="997"/>
      <c r="DR49" s="998"/>
      <c r="DS49" s="998"/>
      <c r="DT49" s="998"/>
      <c r="DU49" s="999"/>
      <c r="DV49" s="1000"/>
      <c r="DW49" s="1001"/>
      <c r="DX49" s="1001"/>
      <c r="DY49" s="1001"/>
      <c r="DZ49" s="1002"/>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1000"/>
      <c r="BT50" s="1001"/>
      <c r="BU50" s="1001"/>
      <c r="BV50" s="1001"/>
      <c r="BW50" s="1001"/>
      <c r="BX50" s="1001"/>
      <c r="BY50" s="1001"/>
      <c r="BZ50" s="1001"/>
      <c r="CA50" s="1001"/>
      <c r="CB50" s="1001"/>
      <c r="CC50" s="1001"/>
      <c r="CD50" s="1001"/>
      <c r="CE50" s="1001"/>
      <c r="CF50" s="1001"/>
      <c r="CG50" s="1016"/>
      <c r="CH50" s="997"/>
      <c r="CI50" s="998"/>
      <c r="CJ50" s="998"/>
      <c r="CK50" s="998"/>
      <c r="CL50" s="999"/>
      <c r="CM50" s="997"/>
      <c r="CN50" s="998"/>
      <c r="CO50" s="998"/>
      <c r="CP50" s="998"/>
      <c r="CQ50" s="999"/>
      <c r="CR50" s="997"/>
      <c r="CS50" s="998"/>
      <c r="CT50" s="998"/>
      <c r="CU50" s="998"/>
      <c r="CV50" s="999"/>
      <c r="CW50" s="997"/>
      <c r="CX50" s="998"/>
      <c r="CY50" s="998"/>
      <c r="CZ50" s="998"/>
      <c r="DA50" s="999"/>
      <c r="DB50" s="997"/>
      <c r="DC50" s="998"/>
      <c r="DD50" s="998"/>
      <c r="DE50" s="998"/>
      <c r="DF50" s="999"/>
      <c r="DG50" s="997"/>
      <c r="DH50" s="998"/>
      <c r="DI50" s="998"/>
      <c r="DJ50" s="998"/>
      <c r="DK50" s="999"/>
      <c r="DL50" s="997"/>
      <c r="DM50" s="998"/>
      <c r="DN50" s="998"/>
      <c r="DO50" s="998"/>
      <c r="DP50" s="999"/>
      <c r="DQ50" s="997"/>
      <c r="DR50" s="998"/>
      <c r="DS50" s="998"/>
      <c r="DT50" s="998"/>
      <c r="DU50" s="999"/>
      <c r="DV50" s="1000"/>
      <c r="DW50" s="1001"/>
      <c r="DX50" s="1001"/>
      <c r="DY50" s="1001"/>
      <c r="DZ50" s="1002"/>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1000"/>
      <c r="BT51" s="1001"/>
      <c r="BU51" s="1001"/>
      <c r="BV51" s="1001"/>
      <c r="BW51" s="1001"/>
      <c r="BX51" s="1001"/>
      <c r="BY51" s="1001"/>
      <c r="BZ51" s="1001"/>
      <c r="CA51" s="1001"/>
      <c r="CB51" s="1001"/>
      <c r="CC51" s="1001"/>
      <c r="CD51" s="1001"/>
      <c r="CE51" s="1001"/>
      <c r="CF51" s="1001"/>
      <c r="CG51" s="1016"/>
      <c r="CH51" s="997"/>
      <c r="CI51" s="998"/>
      <c r="CJ51" s="998"/>
      <c r="CK51" s="998"/>
      <c r="CL51" s="999"/>
      <c r="CM51" s="997"/>
      <c r="CN51" s="998"/>
      <c r="CO51" s="998"/>
      <c r="CP51" s="998"/>
      <c r="CQ51" s="999"/>
      <c r="CR51" s="997"/>
      <c r="CS51" s="998"/>
      <c r="CT51" s="998"/>
      <c r="CU51" s="998"/>
      <c r="CV51" s="999"/>
      <c r="CW51" s="997"/>
      <c r="CX51" s="998"/>
      <c r="CY51" s="998"/>
      <c r="CZ51" s="998"/>
      <c r="DA51" s="999"/>
      <c r="DB51" s="997"/>
      <c r="DC51" s="998"/>
      <c r="DD51" s="998"/>
      <c r="DE51" s="998"/>
      <c r="DF51" s="999"/>
      <c r="DG51" s="997"/>
      <c r="DH51" s="998"/>
      <c r="DI51" s="998"/>
      <c r="DJ51" s="998"/>
      <c r="DK51" s="999"/>
      <c r="DL51" s="997"/>
      <c r="DM51" s="998"/>
      <c r="DN51" s="998"/>
      <c r="DO51" s="998"/>
      <c r="DP51" s="999"/>
      <c r="DQ51" s="997"/>
      <c r="DR51" s="998"/>
      <c r="DS51" s="998"/>
      <c r="DT51" s="998"/>
      <c r="DU51" s="999"/>
      <c r="DV51" s="1000"/>
      <c r="DW51" s="1001"/>
      <c r="DX51" s="1001"/>
      <c r="DY51" s="1001"/>
      <c r="DZ51" s="1002"/>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1000"/>
      <c r="BT52" s="1001"/>
      <c r="BU52" s="1001"/>
      <c r="BV52" s="1001"/>
      <c r="BW52" s="1001"/>
      <c r="BX52" s="1001"/>
      <c r="BY52" s="1001"/>
      <c r="BZ52" s="1001"/>
      <c r="CA52" s="1001"/>
      <c r="CB52" s="1001"/>
      <c r="CC52" s="1001"/>
      <c r="CD52" s="1001"/>
      <c r="CE52" s="1001"/>
      <c r="CF52" s="1001"/>
      <c r="CG52" s="1016"/>
      <c r="CH52" s="997"/>
      <c r="CI52" s="998"/>
      <c r="CJ52" s="998"/>
      <c r="CK52" s="998"/>
      <c r="CL52" s="999"/>
      <c r="CM52" s="997"/>
      <c r="CN52" s="998"/>
      <c r="CO52" s="998"/>
      <c r="CP52" s="998"/>
      <c r="CQ52" s="999"/>
      <c r="CR52" s="997"/>
      <c r="CS52" s="998"/>
      <c r="CT52" s="998"/>
      <c r="CU52" s="998"/>
      <c r="CV52" s="999"/>
      <c r="CW52" s="997"/>
      <c r="CX52" s="998"/>
      <c r="CY52" s="998"/>
      <c r="CZ52" s="998"/>
      <c r="DA52" s="999"/>
      <c r="DB52" s="997"/>
      <c r="DC52" s="998"/>
      <c r="DD52" s="998"/>
      <c r="DE52" s="998"/>
      <c r="DF52" s="999"/>
      <c r="DG52" s="997"/>
      <c r="DH52" s="998"/>
      <c r="DI52" s="998"/>
      <c r="DJ52" s="998"/>
      <c r="DK52" s="999"/>
      <c r="DL52" s="997"/>
      <c r="DM52" s="998"/>
      <c r="DN52" s="998"/>
      <c r="DO52" s="998"/>
      <c r="DP52" s="999"/>
      <c r="DQ52" s="997"/>
      <c r="DR52" s="998"/>
      <c r="DS52" s="998"/>
      <c r="DT52" s="998"/>
      <c r="DU52" s="999"/>
      <c r="DV52" s="1000"/>
      <c r="DW52" s="1001"/>
      <c r="DX52" s="1001"/>
      <c r="DY52" s="1001"/>
      <c r="DZ52" s="1002"/>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1000"/>
      <c r="BT53" s="1001"/>
      <c r="BU53" s="1001"/>
      <c r="BV53" s="1001"/>
      <c r="BW53" s="1001"/>
      <c r="BX53" s="1001"/>
      <c r="BY53" s="1001"/>
      <c r="BZ53" s="1001"/>
      <c r="CA53" s="1001"/>
      <c r="CB53" s="1001"/>
      <c r="CC53" s="1001"/>
      <c r="CD53" s="1001"/>
      <c r="CE53" s="1001"/>
      <c r="CF53" s="1001"/>
      <c r="CG53" s="1016"/>
      <c r="CH53" s="997"/>
      <c r="CI53" s="998"/>
      <c r="CJ53" s="998"/>
      <c r="CK53" s="998"/>
      <c r="CL53" s="999"/>
      <c r="CM53" s="997"/>
      <c r="CN53" s="998"/>
      <c r="CO53" s="998"/>
      <c r="CP53" s="998"/>
      <c r="CQ53" s="999"/>
      <c r="CR53" s="997"/>
      <c r="CS53" s="998"/>
      <c r="CT53" s="998"/>
      <c r="CU53" s="998"/>
      <c r="CV53" s="999"/>
      <c r="CW53" s="997"/>
      <c r="CX53" s="998"/>
      <c r="CY53" s="998"/>
      <c r="CZ53" s="998"/>
      <c r="DA53" s="999"/>
      <c r="DB53" s="997"/>
      <c r="DC53" s="998"/>
      <c r="DD53" s="998"/>
      <c r="DE53" s="998"/>
      <c r="DF53" s="999"/>
      <c r="DG53" s="997"/>
      <c r="DH53" s="998"/>
      <c r="DI53" s="998"/>
      <c r="DJ53" s="998"/>
      <c r="DK53" s="999"/>
      <c r="DL53" s="997"/>
      <c r="DM53" s="998"/>
      <c r="DN53" s="998"/>
      <c r="DO53" s="998"/>
      <c r="DP53" s="999"/>
      <c r="DQ53" s="997"/>
      <c r="DR53" s="998"/>
      <c r="DS53" s="998"/>
      <c r="DT53" s="998"/>
      <c r="DU53" s="999"/>
      <c r="DV53" s="1000"/>
      <c r="DW53" s="1001"/>
      <c r="DX53" s="1001"/>
      <c r="DY53" s="1001"/>
      <c r="DZ53" s="1002"/>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1000"/>
      <c r="BT54" s="1001"/>
      <c r="BU54" s="1001"/>
      <c r="BV54" s="1001"/>
      <c r="BW54" s="1001"/>
      <c r="BX54" s="1001"/>
      <c r="BY54" s="1001"/>
      <c r="BZ54" s="1001"/>
      <c r="CA54" s="1001"/>
      <c r="CB54" s="1001"/>
      <c r="CC54" s="1001"/>
      <c r="CD54" s="1001"/>
      <c r="CE54" s="1001"/>
      <c r="CF54" s="1001"/>
      <c r="CG54" s="1016"/>
      <c r="CH54" s="997"/>
      <c r="CI54" s="998"/>
      <c r="CJ54" s="998"/>
      <c r="CK54" s="998"/>
      <c r="CL54" s="999"/>
      <c r="CM54" s="997"/>
      <c r="CN54" s="998"/>
      <c r="CO54" s="998"/>
      <c r="CP54" s="998"/>
      <c r="CQ54" s="999"/>
      <c r="CR54" s="997"/>
      <c r="CS54" s="998"/>
      <c r="CT54" s="998"/>
      <c r="CU54" s="998"/>
      <c r="CV54" s="999"/>
      <c r="CW54" s="997"/>
      <c r="CX54" s="998"/>
      <c r="CY54" s="998"/>
      <c r="CZ54" s="998"/>
      <c r="DA54" s="999"/>
      <c r="DB54" s="997"/>
      <c r="DC54" s="998"/>
      <c r="DD54" s="998"/>
      <c r="DE54" s="998"/>
      <c r="DF54" s="999"/>
      <c r="DG54" s="997"/>
      <c r="DH54" s="998"/>
      <c r="DI54" s="998"/>
      <c r="DJ54" s="998"/>
      <c r="DK54" s="999"/>
      <c r="DL54" s="997"/>
      <c r="DM54" s="998"/>
      <c r="DN54" s="998"/>
      <c r="DO54" s="998"/>
      <c r="DP54" s="999"/>
      <c r="DQ54" s="997"/>
      <c r="DR54" s="998"/>
      <c r="DS54" s="998"/>
      <c r="DT54" s="998"/>
      <c r="DU54" s="999"/>
      <c r="DV54" s="1000"/>
      <c r="DW54" s="1001"/>
      <c r="DX54" s="1001"/>
      <c r="DY54" s="1001"/>
      <c r="DZ54" s="1002"/>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1000"/>
      <c r="BT55" s="1001"/>
      <c r="BU55" s="1001"/>
      <c r="BV55" s="1001"/>
      <c r="BW55" s="1001"/>
      <c r="BX55" s="1001"/>
      <c r="BY55" s="1001"/>
      <c r="BZ55" s="1001"/>
      <c r="CA55" s="1001"/>
      <c r="CB55" s="1001"/>
      <c r="CC55" s="1001"/>
      <c r="CD55" s="1001"/>
      <c r="CE55" s="1001"/>
      <c r="CF55" s="1001"/>
      <c r="CG55" s="1016"/>
      <c r="CH55" s="997"/>
      <c r="CI55" s="998"/>
      <c r="CJ55" s="998"/>
      <c r="CK55" s="998"/>
      <c r="CL55" s="999"/>
      <c r="CM55" s="997"/>
      <c r="CN55" s="998"/>
      <c r="CO55" s="998"/>
      <c r="CP55" s="998"/>
      <c r="CQ55" s="999"/>
      <c r="CR55" s="997"/>
      <c r="CS55" s="998"/>
      <c r="CT55" s="998"/>
      <c r="CU55" s="998"/>
      <c r="CV55" s="999"/>
      <c r="CW55" s="997"/>
      <c r="CX55" s="998"/>
      <c r="CY55" s="998"/>
      <c r="CZ55" s="998"/>
      <c r="DA55" s="999"/>
      <c r="DB55" s="997"/>
      <c r="DC55" s="998"/>
      <c r="DD55" s="998"/>
      <c r="DE55" s="998"/>
      <c r="DF55" s="999"/>
      <c r="DG55" s="997"/>
      <c r="DH55" s="998"/>
      <c r="DI55" s="998"/>
      <c r="DJ55" s="998"/>
      <c r="DK55" s="999"/>
      <c r="DL55" s="997"/>
      <c r="DM55" s="998"/>
      <c r="DN55" s="998"/>
      <c r="DO55" s="998"/>
      <c r="DP55" s="999"/>
      <c r="DQ55" s="997"/>
      <c r="DR55" s="998"/>
      <c r="DS55" s="998"/>
      <c r="DT55" s="998"/>
      <c r="DU55" s="999"/>
      <c r="DV55" s="1000"/>
      <c r="DW55" s="1001"/>
      <c r="DX55" s="1001"/>
      <c r="DY55" s="1001"/>
      <c r="DZ55" s="1002"/>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1000"/>
      <c r="BT56" s="1001"/>
      <c r="BU56" s="1001"/>
      <c r="BV56" s="1001"/>
      <c r="BW56" s="1001"/>
      <c r="BX56" s="1001"/>
      <c r="BY56" s="1001"/>
      <c r="BZ56" s="1001"/>
      <c r="CA56" s="1001"/>
      <c r="CB56" s="1001"/>
      <c r="CC56" s="1001"/>
      <c r="CD56" s="1001"/>
      <c r="CE56" s="1001"/>
      <c r="CF56" s="1001"/>
      <c r="CG56" s="1016"/>
      <c r="CH56" s="997"/>
      <c r="CI56" s="998"/>
      <c r="CJ56" s="998"/>
      <c r="CK56" s="998"/>
      <c r="CL56" s="999"/>
      <c r="CM56" s="997"/>
      <c r="CN56" s="998"/>
      <c r="CO56" s="998"/>
      <c r="CP56" s="998"/>
      <c r="CQ56" s="999"/>
      <c r="CR56" s="997"/>
      <c r="CS56" s="998"/>
      <c r="CT56" s="998"/>
      <c r="CU56" s="998"/>
      <c r="CV56" s="999"/>
      <c r="CW56" s="997"/>
      <c r="CX56" s="998"/>
      <c r="CY56" s="998"/>
      <c r="CZ56" s="998"/>
      <c r="DA56" s="999"/>
      <c r="DB56" s="997"/>
      <c r="DC56" s="998"/>
      <c r="DD56" s="998"/>
      <c r="DE56" s="998"/>
      <c r="DF56" s="999"/>
      <c r="DG56" s="997"/>
      <c r="DH56" s="998"/>
      <c r="DI56" s="998"/>
      <c r="DJ56" s="998"/>
      <c r="DK56" s="999"/>
      <c r="DL56" s="997"/>
      <c r="DM56" s="998"/>
      <c r="DN56" s="998"/>
      <c r="DO56" s="998"/>
      <c r="DP56" s="999"/>
      <c r="DQ56" s="997"/>
      <c r="DR56" s="998"/>
      <c r="DS56" s="998"/>
      <c r="DT56" s="998"/>
      <c r="DU56" s="999"/>
      <c r="DV56" s="1000"/>
      <c r="DW56" s="1001"/>
      <c r="DX56" s="1001"/>
      <c r="DY56" s="1001"/>
      <c r="DZ56" s="1002"/>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1000"/>
      <c r="BT57" s="1001"/>
      <c r="BU57" s="1001"/>
      <c r="BV57" s="1001"/>
      <c r="BW57" s="1001"/>
      <c r="BX57" s="1001"/>
      <c r="BY57" s="1001"/>
      <c r="BZ57" s="1001"/>
      <c r="CA57" s="1001"/>
      <c r="CB57" s="1001"/>
      <c r="CC57" s="1001"/>
      <c r="CD57" s="1001"/>
      <c r="CE57" s="1001"/>
      <c r="CF57" s="1001"/>
      <c r="CG57" s="1016"/>
      <c r="CH57" s="997"/>
      <c r="CI57" s="998"/>
      <c r="CJ57" s="998"/>
      <c r="CK57" s="998"/>
      <c r="CL57" s="999"/>
      <c r="CM57" s="997"/>
      <c r="CN57" s="998"/>
      <c r="CO57" s="998"/>
      <c r="CP57" s="998"/>
      <c r="CQ57" s="999"/>
      <c r="CR57" s="997"/>
      <c r="CS57" s="998"/>
      <c r="CT57" s="998"/>
      <c r="CU57" s="998"/>
      <c r="CV57" s="999"/>
      <c r="CW57" s="997"/>
      <c r="CX57" s="998"/>
      <c r="CY57" s="998"/>
      <c r="CZ57" s="998"/>
      <c r="DA57" s="999"/>
      <c r="DB57" s="997"/>
      <c r="DC57" s="998"/>
      <c r="DD57" s="998"/>
      <c r="DE57" s="998"/>
      <c r="DF57" s="999"/>
      <c r="DG57" s="997"/>
      <c r="DH57" s="998"/>
      <c r="DI57" s="998"/>
      <c r="DJ57" s="998"/>
      <c r="DK57" s="999"/>
      <c r="DL57" s="997"/>
      <c r="DM57" s="998"/>
      <c r="DN57" s="998"/>
      <c r="DO57" s="998"/>
      <c r="DP57" s="999"/>
      <c r="DQ57" s="997"/>
      <c r="DR57" s="998"/>
      <c r="DS57" s="998"/>
      <c r="DT57" s="998"/>
      <c r="DU57" s="999"/>
      <c r="DV57" s="1000"/>
      <c r="DW57" s="1001"/>
      <c r="DX57" s="1001"/>
      <c r="DY57" s="1001"/>
      <c r="DZ57" s="1002"/>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1000"/>
      <c r="BT58" s="1001"/>
      <c r="BU58" s="1001"/>
      <c r="BV58" s="1001"/>
      <c r="BW58" s="1001"/>
      <c r="BX58" s="1001"/>
      <c r="BY58" s="1001"/>
      <c r="BZ58" s="1001"/>
      <c r="CA58" s="1001"/>
      <c r="CB58" s="1001"/>
      <c r="CC58" s="1001"/>
      <c r="CD58" s="1001"/>
      <c r="CE58" s="1001"/>
      <c r="CF58" s="1001"/>
      <c r="CG58" s="1016"/>
      <c r="CH58" s="997"/>
      <c r="CI58" s="998"/>
      <c r="CJ58" s="998"/>
      <c r="CK58" s="998"/>
      <c r="CL58" s="999"/>
      <c r="CM58" s="997"/>
      <c r="CN58" s="998"/>
      <c r="CO58" s="998"/>
      <c r="CP58" s="998"/>
      <c r="CQ58" s="999"/>
      <c r="CR58" s="997"/>
      <c r="CS58" s="998"/>
      <c r="CT58" s="998"/>
      <c r="CU58" s="998"/>
      <c r="CV58" s="999"/>
      <c r="CW58" s="997"/>
      <c r="CX58" s="998"/>
      <c r="CY58" s="998"/>
      <c r="CZ58" s="998"/>
      <c r="DA58" s="999"/>
      <c r="DB58" s="997"/>
      <c r="DC58" s="998"/>
      <c r="DD58" s="998"/>
      <c r="DE58" s="998"/>
      <c r="DF58" s="999"/>
      <c r="DG58" s="997"/>
      <c r="DH58" s="998"/>
      <c r="DI58" s="998"/>
      <c r="DJ58" s="998"/>
      <c r="DK58" s="999"/>
      <c r="DL58" s="997"/>
      <c r="DM58" s="998"/>
      <c r="DN58" s="998"/>
      <c r="DO58" s="998"/>
      <c r="DP58" s="999"/>
      <c r="DQ58" s="997"/>
      <c r="DR58" s="998"/>
      <c r="DS58" s="998"/>
      <c r="DT58" s="998"/>
      <c r="DU58" s="999"/>
      <c r="DV58" s="1000"/>
      <c r="DW58" s="1001"/>
      <c r="DX58" s="1001"/>
      <c r="DY58" s="1001"/>
      <c r="DZ58" s="1002"/>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1000"/>
      <c r="BT59" s="1001"/>
      <c r="BU59" s="1001"/>
      <c r="BV59" s="1001"/>
      <c r="BW59" s="1001"/>
      <c r="BX59" s="1001"/>
      <c r="BY59" s="1001"/>
      <c r="BZ59" s="1001"/>
      <c r="CA59" s="1001"/>
      <c r="CB59" s="1001"/>
      <c r="CC59" s="1001"/>
      <c r="CD59" s="1001"/>
      <c r="CE59" s="1001"/>
      <c r="CF59" s="1001"/>
      <c r="CG59" s="1016"/>
      <c r="CH59" s="997"/>
      <c r="CI59" s="998"/>
      <c r="CJ59" s="998"/>
      <c r="CK59" s="998"/>
      <c r="CL59" s="999"/>
      <c r="CM59" s="997"/>
      <c r="CN59" s="998"/>
      <c r="CO59" s="998"/>
      <c r="CP59" s="998"/>
      <c r="CQ59" s="999"/>
      <c r="CR59" s="997"/>
      <c r="CS59" s="998"/>
      <c r="CT59" s="998"/>
      <c r="CU59" s="998"/>
      <c r="CV59" s="999"/>
      <c r="CW59" s="997"/>
      <c r="CX59" s="998"/>
      <c r="CY59" s="998"/>
      <c r="CZ59" s="998"/>
      <c r="DA59" s="999"/>
      <c r="DB59" s="997"/>
      <c r="DC59" s="998"/>
      <c r="DD59" s="998"/>
      <c r="DE59" s="998"/>
      <c r="DF59" s="999"/>
      <c r="DG59" s="997"/>
      <c r="DH59" s="998"/>
      <c r="DI59" s="998"/>
      <c r="DJ59" s="998"/>
      <c r="DK59" s="999"/>
      <c r="DL59" s="997"/>
      <c r="DM59" s="998"/>
      <c r="DN59" s="998"/>
      <c r="DO59" s="998"/>
      <c r="DP59" s="999"/>
      <c r="DQ59" s="997"/>
      <c r="DR59" s="998"/>
      <c r="DS59" s="998"/>
      <c r="DT59" s="998"/>
      <c r="DU59" s="999"/>
      <c r="DV59" s="1000"/>
      <c r="DW59" s="1001"/>
      <c r="DX59" s="1001"/>
      <c r="DY59" s="1001"/>
      <c r="DZ59" s="1002"/>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1000"/>
      <c r="BT60" s="1001"/>
      <c r="BU60" s="1001"/>
      <c r="BV60" s="1001"/>
      <c r="BW60" s="1001"/>
      <c r="BX60" s="1001"/>
      <c r="BY60" s="1001"/>
      <c r="BZ60" s="1001"/>
      <c r="CA60" s="1001"/>
      <c r="CB60" s="1001"/>
      <c r="CC60" s="1001"/>
      <c r="CD60" s="1001"/>
      <c r="CE60" s="1001"/>
      <c r="CF60" s="1001"/>
      <c r="CG60" s="1016"/>
      <c r="CH60" s="997"/>
      <c r="CI60" s="998"/>
      <c r="CJ60" s="998"/>
      <c r="CK60" s="998"/>
      <c r="CL60" s="999"/>
      <c r="CM60" s="997"/>
      <c r="CN60" s="998"/>
      <c r="CO60" s="998"/>
      <c r="CP60" s="998"/>
      <c r="CQ60" s="999"/>
      <c r="CR60" s="997"/>
      <c r="CS60" s="998"/>
      <c r="CT60" s="998"/>
      <c r="CU60" s="998"/>
      <c r="CV60" s="999"/>
      <c r="CW60" s="997"/>
      <c r="CX60" s="998"/>
      <c r="CY60" s="998"/>
      <c r="CZ60" s="998"/>
      <c r="DA60" s="999"/>
      <c r="DB60" s="997"/>
      <c r="DC60" s="998"/>
      <c r="DD60" s="998"/>
      <c r="DE60" s="998"/>
      <c r="DF60" s="999"/>
      <c r="DG60" s="997"/>
      <c r="DH60" s="998"/>
      <c r="DI60" s="998"/>
      <c r="DJ60" s="998"/>
      <c r="DK60" s="999"/>
      <c r="DL60" s="997"/>
      <c r="DM60" s="998"/>
      <c r="DN60" s="998"/>
      <c r="DO60" s="998"/>
      <c r="DP60" s="999"/>
      <c r="DQ60" s="997"/>
      <c r="DR60" s="998"/>
      <c r="DS60" s="998"/>
      <c r="DT60" s="998"/>
      <c r="DU60" s="999"/>
      <c r="DV60" s="1000"/>
      <c r="DW60" s="1001"/>
      <c r="DX60" s="1001"/>
      <c r="DY60" s="1001"/>
      <c r="DZ60" s="1002"/>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1000"/>
      <c r="BT61" s="1001"/>
      <c r="BU61" s="1001"/>
      <c r="BV61" s="1001"/>
      <c r="BW61" s="1001"/>
      <c r="BX61" s="1001"/>
      <c r="BY61" s="1001"/>
      <c r="BZ61" s="1001"/>
      <c r="CA61" s="1001"/>
      <c r="CB61" s="1001"/>
      <c r="CC61" s="1001"/>
      <c r="CD61" s="1001"/>
      <c r="CE61" s="1001"/>
      <c r="CF61" s="1001"/>
      <c r="CG61" s="1016"/>
      <c r="CH61" s="997"/>
      <c r="CI61" s="998"/>
      <c r="CJ61" s="998"/>
      <c r="CK61" s="998"/>
      <c r="CL61" s="999"/>
      <c r="CM61" s="997"/>
      <c r="CN61" s="998"/>
      <c r="CO61" s="998"/>
      <c r="CP61" s="998"/>
      <c r="CQ61" s="999"/>
      <c r="CR61" s="997"/>
      <c r="CS61" s="998"/>
      <c r="CT61" s="998"/>
      <c r="CU61" s="998"/>
      <c r="CV61" s="999"/>
      <c r="CW61" s="997"/>
      <c r="CX61" s="998"/>
      <c r="CY61" s="998"/>
      <c r="CZ61" s="998"/>
      <c r="DA61" s="999"/>
      <c r="DB61" s="997"/>
      <c r="DC61" s="998"/>
      <c r="DD61" s="998"/>
      <c r="DE61" s="998"/>
      <c r="DF61" s="999"/>
      <c r="DG61" s="997"/>
      <c r="DH61" s="998"/>
      <c r="DI61" s="998"/>
      <c r="DJ61" s="998"/>
      <c r="DK61" s="999"/>
      <c r="DL61" s="997"/>
      <c r="DM61" s="998"/>
      <c r="DN61" s="998"/>
      <c r="DO61" s="998"/>
      <c r="DP61" s="999"/>
      <c r="DQ61" s="997"/>
      <c r="DR61" s="998"/>
      <c r="DS61" s="998"/>
      <c r="DT61" s="998"/>
      <c r="DU61" s="999"/>
      <c r="DV61" s="1000"/>
      <c r="DW61" s="1001"/>
      <c r="DX61" s="1001"/>
      <c r="DY61" s="1001"/>
      <c r="DZ61" s="1002"/>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411</v>
      </c>
      <c r="BK62" s="1028"/>
      <c r="BL62" s="1028"/>
      <c r="BM62" s="1028"/>
      <c r="BN62" s="1029"/>
      <c r="BO62" s="241"/>
      <c r="BP62" s="241"/>
      <c r="BQ62" s="238">
        <v>56</v>
      </c>
      <c r="BR62" s="239"/>
      <c r="BS62" s="1000"/>
      <c r="BT62" s="1001"/>
      <c r="BU62" s="1001"/>
      <c r="BV62" s="1001"/>
      <c r="BW62" s="1001"/>
      <c r="BX62" s="1001"/>
      <c r="BY62" s="1001"/>
      <c r="BZ62" s="1001"/>
      <c r="CA62" s="1001"/>
      <c r="CB62" s="1001"/>
      <c r="CC62" s="1001"/>
      <c r="CD62" s="1001"/>
      <c r="CE62" s="1001"/>
      <c r="CF62" s="1001"/>
      <c r="CG62" s="1016"/>
      <c r="CH62" s="997"/>
      <c r="CI62" s="998"/>
      <c r="CJ62" s="998"/>
      <c r="CK62" s="998"/>
      <c r="CL62" s="999"/>
      <c r="CM62" s="997"/>
      <c r="CN62" s="998"/>
      <c r="CO62" s="998"/>
      <c r="CP62" s="998"/>
      <c r="CQ62" s="999"/>
      <c r="CR62" s="997"/>
      <c r="CS62" s="998"/>
      <c r="CT62" s="998"/>
      <c r="CU62" s="998"/>
      <c r="CV62" s="999"/>
      <c r="CW62" s="997"/>
      <c r="CX62" s="998"/>
      <c r="CY62" s="998"/>
      <c r="CZ62" s="998"/>
      <c r="DA62" s="999"/>
      <c r="DB62" s="997"/>
      <c r="DC62" s="998"/>
      <c r="DD62" s="998"/>
      <c r="DE62" s="998"/>
      <c r="DF62" s="999"/>
      <c r="DG62" s="997"/>
      <c r="DH62" s="998"/>
      <c r="DI62" s="998"/>
      <c r="DJ62" s="998"/>
      <c r="DK62" s="999"/>
      <c r="DL62" s="997"/>
      <c r="DM62" s="998"/>
      <c r="DN62" s="998"/>
      <c r="DO62" s="998"/>
      <c r="DP62" s="999"/>
      <c r="DQ62" s="997"/>
      <c r="DR62" s="998"/>
      <c r="DS62" s="998"/>
      <c r="DT62" s="998"/>
      <c r="DU62" s="999"/>
      <c r="DV62" s="1000"/>
      <c r="DW62" s="1001"/>
      <c r="DX62" s="1001"/>
      <c r="DY62" s="1001"/>
      <c r="DZ62" s="1002"/>
      <c r="EA62" s="230"/>
    </row>
    <row r="63" spans="1:131" ht="26.25" customHeight="1" thickBot="1" x14ac:dyDescent="0.25">
      <c r="A63" s="240" t="s">
        <v>392</v>
      </c>
      <c r="B63" s="937" t="s">
        <v>412</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224</v>
      </c>
      <c r="AG63" s="959"/>
      <c r="AH63" s="959"/>
      <c r="AI63" s="959"/>
      <c r="AJ63" s="1022"/>
      <c r="AK63" s="1023"/>
      <c r="AL63" s="963"/>
      <c r="AM63" s="963"/>
      <c r="AN63" s="963"/>
      <c r="AO63" s="963"/>
      <c r="AP63" s="959">
        <v>2241</v>
      </c>
      <c r="AQ63" s="959"/>
      <c r="AR63" s="959"/>
      <c r="AS63" s="959"/>
      <c r="AT63" s="959"/>
      <c r="AU63" s="959">
        <v>1900</v>
      </c>
      <c r="AV63" s="959"/>
      <c r="AW63" s="959"/>
      <c r="AX63" s="959"/>
      <c r="AY63" s="959"/>
      <c r="AZ63" s="1017"/>
      <c r="BA63" s="1017"/>
      <c r="BB63" s="1017"/>
      <c r="BC63" s="1017"/>
      <c r="BD63" s="1017"/>
      <c r="BE63" s="960"/>
      <c r="BF63" s="960"/>
      <c r="BG63" s="960"/>
      <c r="BH63" s="960"/>
      <c r="BI63" s="961"/>
      <c r="BJ63" s="1018" t="s">
        <v>149</v>
      </c>
      <c r="BK63" s="953"/>
      <c r="BL63" s="953"/>
      <c r="BM63" s="953"/>
      <c r="BN63" s="1019"/>
      <c r="BO63" s="241"/>
      <c r="BP63" s="241"/>
      <c r="BQ63" s="238">
        <v>57</v>
      </c>
      <c r="BR63" s="239"/>
      <c r="BS63" s="1000"/>
      <c r="BT63" s="1001"/>
      <c r="BU63" s="1001"/>
      <c r="BV63" s="1001"/>
      <c r="BW63" s="1001"/>
      <c r="BX63" s="1001"/>
      <c r="BY63" s="1001"/>
      <c r="BZ63" s="1001"/>
      <c r="CA63" s="1001"/>
      <c r="CB63" s="1001"/>
      <c r="CC63" s="1001"/>
      <c r="CD63" s="1001"/>
      <c r="CE63" s="1001"/>
      <c r="CF63" s="1001"/>
      <c r="CG63" s="1016"/>
      <c r="CH63" s="997"/>
      <c r="CI63" s="998"/>
      <c r="CJ63" s="998"/>
      <c r="CK63" s="998"/>
      <c r="CL63" s="999"/>
      <c r="CM63" s="997"/>
      <c r="CN63" s="998"/>
      <c r="CO63" s="998"/>
      <c r="CP63" s="998"/>
      <c r="CQ63" s="999"/>
      <c r="CR63" s="997"/>
      <c r="CS63" s="998"/>
      <c r="CT63" s="998"/>
      <c r="CU63" s="998"/>
      <c r="CV63" s="999"/>
      <c r="CW63" s="997"/>
      <c r="CX63" s="998"/>
      <c r="CY63" s="998"/>
      <c r="CZ63" s="998"/>
      <c r="DA63" s="999"/>
      <c r="DB63" s="997"/>
      <c r="DC63" s="998"/>
      <c r="DD63" s="998"/>
      <c r="DE63" s="998"/>
      <c r="DF63" s="999"/>
      <c r="DG63" s="997"/>
      <c r="DH63" s="998"/>
      <c r="DI63" s="998"/>
      <c r="DJ63" s="998"/>
      <c r="DK63" s="999"/>
      <c r="DL63" s="997"/>
      <c r="DM63" s="998"/>
      <c r="DN63" s="998"/>
      <c r="DO63" s="998"/>
      <c r="DP63" s="999"/>
      <c r="DQ63" s="997"/>
      <c r="DR63" s="998"/>
      <c r="DS63" s="998"/>
      <c r="DT63" s="998"/>
      <c r="DU63" s="999"/>
      <c r="DV63" s="1000"/>
      <c r="DW63" s="1001"/>
      <c r="DX63" s="1001"/>
      <c r="DY63" s="1001"/>
      <c r="DZ63" s="1002"/>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1000"/>
      <c r="BT64" s="1001"/>
      <c r="BU64" s="1001"/>
      <c r="BV64" s="1001"/>
      <c r="BW64" s="1001"/>
      <c r="BX64" s="1001"/>
      <c r="BY64" s="1001"/>
      <c r="BZ64" s="1001"/>
      <c r="CA64" s="1001"/>
      <c r="CB64" s="1001"/>
      <c r="CC64" s="1001"/>
      <c r="CD64" s="1001"/>
      <c r="CE64" s="1001"/>
      <c r="CF64" s="1001"/>
      <c r="CG64" s="1016"/>
      <c r="CH64" s="997"/>
      <c r="CI64" s="998"/>
      <c r="CJ64" s="998"/>
      <c r="CK64" s="998"/>
      <c r="CL64" s="999"/>
      <c r="CM64" s="997"/>
      <c r="CN64" s="998"/>
      <c r="CO64" s="998"/>
      <c r="CP64" s="998"/>
      <c r="CQ64" s="999"/>
      <c r="CR64" s="997"/>
      <c r="CS64" s="998"/>
      <c r="CT64" s="998"/>
      <c r="CU64" s="998"/>
      <c r="CV64" s="999"/>
      <c r="CW64" s="997"/>
      <c r="CX64" s="998"/>
      <c r="CY64" s="998"/>
      <c r="CZ64" s="998"/>
      <c r="DA64" s="999"/>
      <c r="DB64" s="997"/>
      <c r="DC64" s="998"/>
      <c r="DD64" s="998"/>
      <c r="DE64" s="998"/>
      <c r="DF64" s="999"/>
      <c r="DG64" s="997"/>
      <c r="DH64" s="998"/>
      <c r="DI64" s="998"/>
      <c r="DJ64" s="998"/>
      <c r="DK64" s="999"/>
      <c r="DL64" s="997"/>
      <c r="DM64" s="998"/>
      <c r="DN64" s="998"/>
      <c r="DO64" s="998"/>
      <c r="DP64" s="999"/>
      <c r="DQ64" s="997"/>
      <c r="DR64" s="998"/>
      <c r="DS64" s="998"/>
      <c r="DT64" s="998"/>
      <c r="DU64" s="999"/>
      <c r="DV64" s="1000"/>
      <c r="DW64" s="1001"/>
      <c r="DX64" s="1001"/>
      <c r="DY64" s="1001"/>
      <c r="DZ64" s="1002"/>
      <c r="EA64" s="230"/>
    </row>
    <row r="65" spans="1:131" ht="26.25" customHeight="1" thickBot="1" x14ac:dyDescent="0.25">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1000"/>
      <c r="BT65" s="1001"/>
      <c r="BU65" s="1001"/>
      <c r="BV65" s="1001"/>
      <c r="BW65" s="1001"/>
      <c r="BX65" s="1001"/>
      <c r="BY65" s="1001"/>
      <c r="BZ65" s="1001"/>
      <c r="CA65" s="1001"/>
      <c r="CB65" s="1001"/>
      <c r="CC65" s="1001"/>
      <c r="CD65" s="1001"/>
      <c r="CE65" s="1001"/>
      <c r="CF65" s="1001"/>
      <c r="CG65" s="1016"/>
      <c r="CH65" s="997"/>
      <c r="CI65" s="998"/>
      <c r="CJ65" s="998"/>
      <c r="CK65" s="998"/>
      <c r="CL65" s="999"/>
      <c r="CM65" s="997"/>
      <c r="CN65" s="998"/>
      <c r="CO65" s="998"/>
      <c r="CP65" s="998"/>
      <c r="CQ65" s="999"/>
      <c r="CR65" s="997"/>
      <c r="CS65" s="998"/>
      <c r="CT65" s="998"/>
      <c r="CU65" s="998"/>
      <c r="CV65" s="999"/>
      <c r="CW65" s="997"/>
      <c r="CX65" s="998"/>
      <c r="CY65" s="998"/>
      <c r="CZ65" s="998"/>
      <c r="DA65" s="999"/>
      <c r="DB65" s="997"/>
      <c r="DC65" s="998"/>
      <c r="DD65" s="998"/>
      <c r="DE65" s="998"/>
      <c r="DF65" s="999"/>
      <c r="DG65" s="997"/>
      <c r="DH65" s="998"/>
      <c r="DI65" s="998"/>
      <c r="DJ65" s="998"/>
      <c r="DK65" s="999"/>
      <c r="DL65" s="997"/>
      <c r="DM65" s="998"/>
      <c r="DN65" s="998"/>
      <c r="DO65" s="998"/>
      <c r="DP65" s="999"/>
      <c r="DQ65" s="997"/>
      <c r="DR65" s="998"/>
      <c r="DS65" s="998"/>
      <c r="DT65" s="998"/>
      <c r="DU65" s="999"/>
      <c r="DV65" s="1000"/>
      <c r="DW65" s="1001"/>
      <c r="DX65" s="1001"/>
      <c r="DY65" s="1001"/>
      <c r="DZ65" s="1002"/>
      <c r="EA65" s="230"/>
    </row>
    <row r="66" spans="1:131" ht="26.25" customHeight="1" x14ac:dyDescent="0.2">
      <c r="A66" s="1003" t="s">
        <v>414</v>
      </c>
      <c r="B66" s="1004"/>
      <c r="C66" s="1004"/>
      <c r="D66" s="1004"/>
      <c r="E66" s="1004"/>
      <c r="F66" s="1004"/>
      <c r="G66" s="1004"/>
      <c r="H66" s="1004"/>
      <c r="I66" s="1004"/>
      <c r="J66" s="1004"/>
      <c r="K66" s="1004"/>
      <c r="L66" s="1004"/>
      <c r="M66" s="1004"/>
      <c r="N66" s="1004"/>
      <c r="O66" s="1004"/>
      <c r="P66" s="1005"/>
      <c r="Q66" s="989" t="s">
        <v>396</v>
      </c>
      <c r="R66" s="990"/>
      <c r="S66" s="990"/>
      <c r="T66" s="990"/>
      <c r="U66" s="991"/>
      <c r="V66" s="989" t="s">
        <v>397</v>
      </c>
      <c r="W66" s="990"/>
      <c r="X66" s="990"/>
      <c r="Y66" s="990"/>
      <c r="Z66" s="991"/>
      <c r="AA66" s="989" t="s">
        <v>415</v>
      </c>
      <c r="AB66" s="990"/>
      <c r="AC66" s="990"/>
      <c r="AD66" s="990"/>
      <c r="AE66" s="991"/>
      <c r="AF66" s="1009" t="s">
        <v>399</v>
      </c>
      <c r="AG66" s="1010"/>
      <c r="AH66" s="1010"/>
      <c r="AI66" s="1010"/>
      <c r="AJ66" s="1011"/>
      <c r="AK66" s="989" t="s">
        <v>400</v>
      </c>
      <c r="AL66" s="1004"/>
      <c r="AM66" s="1004"/>
      <c r="AN66" s="1004"/>
      <c r="AO66" s="1005"/>
      <c r="AP66" s="989" t="s">
        <v>401</v>
      </c>
      <c r="AQ66" s="990"/>
      <c r="AR66" s="990"/>
      <c r="AS66" s="990"/>
      <c r="AT66" s="991"/>
      <c r="AU66" s="989" t="s">
        <v>416</v>
      </c>
      <c r="AV66" s="990"/>
      <c r="AW66" s="990"/>
      <c r="AX66" s="990"/>
      <c r="AY66" s="991"/>
      <c r="AZ66" s="989" t="s">
        <v>380</v>
      </c>
      <c r="BA66" s="990"/>
      <c r="BB66" s="990"/>
      <c r="BC66" s="990"/>
      <c r="BD66" s="99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1006"/>
      <c r="B67" s="1007"/>
      <c r="C67" s="1007"/>
      <c r="D67" s="1007"/>
      <c r="E67" s="1007"/>
      <c r="F67" s="1007"/>
      <c r="G67" s="1007"/>
      <c r="H67" s="1007"/>
      <c r="I67" s="1007"/>
      <c r="J67" s="1007"/>
      <c r="K67" s="1007"/>
      <c r="L67" s="1007"/>
      <c r="M67" s="1007"/>
      <c r="N67" s="1007"/>
      <c r="O67" s="1007"/>
      <c r="P67" s="1008"/>
      <c r="Q67" s="992"/>
      <c r="R67" s="993"/>
      <c r="S67" s="993"/>
      <c r="T67" s="993"/>
      <c r="U67" s="994"/>
      <c r="V67" s="992"/>
      <c r="W67" s="993"/>
      <c r="X67" s="993"/>
      <c r="Y67" s="993"/>
      <c r="Z67" s="994"/>
      <c r="AA67" s="992"/>
      <c r="AB67" s="993"/>
      <c r="AC67" s="993"/>
      <c r="AD67" s="993"/>
      <c r="AE67" s="994"/>
      <c r="AF67" s="1012"/>
      <c r="AG67" s="1013"/>
      <c r="AH67" s="1013"/>
      <c r="AI67" s="1013"/>
      <c r="AJ67" s="1014"/>
      <c r="AK67" s="1015"/>
      <c r="AL67" s="1007"/>
      <c r="AM67" s="1007"/>
      <c r="AN67" s="1007"/>
      <c r="AO67" s="1008"/>
      <c r="AP67" s="992"/>
      <c r="AQ67" s="993"/>
      <c r="AR67" s="993"/>
      <c r="AS67" s="993"/>
      <c r="AT67" s="994"/>
      <c r="AU67" s="992"/>
      <c r="AV67" s="993"/>
      <c r="AW67" s="993"/>
      <c r="AX67" s="993"/>
      <c r="AY67" s="994"/>
      <c r="AZ67" s="992"/>
      <c r="BA67" s="993"/>
      <c r="BB67" s="993"/>
      <c r="BC67" s="993"/>
      <c r="BD67" s="99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571</v>
      </c>
      <c r="C68" s="986"/>
      <c r="D68" s="986"/>
      <c r="E68" s="986"/>
      <c r="F68" s="986"/>
      <c r="G68" s="986"/>
      <c r="H68" s="986"/>
      <c r="I68" s="986"/>
      <c r="J68" s="986"/>
      <c r="K68" s="986"/>
      <c r="L68" s="986"/>
      <c r="M68" s="986"/>
      <c r="N68" s="986"/>
      <c r="O68" s="986"/>
      <c r="P68" s="987"/>
      <c r="Q68" s="988">
        <v>120</v>
      </c>
      <c r="R68" s="982"/>
      <c r="S68" s="982"/>
      <c r="T68" s="982"/>
      <c r="U68" s="982"/>
      <c r="V68" s="982">
        <v>117</v>
      </c>
      <c r="W68" s="982"/>
      <c r="X68" s="982"/>
      <c r="Y68" s="982"/>
      <c r="Z68" s="982"/>
      <c r="AA68" s="982">
        <v>3</v>
      </c>
      <c r="AB68" s="982"/>
      <c r="AC68" s="982"/>
      <c r="AD68" s="982"/>
      <c r="AE68" s="982"/>
      <c r="AF68" s="982">
        <v>3</v>
      </c>
      <c r="AG68" s="982"/>
      <c r="AH68" s="982"/>
      <c r="AI68" s="982"/>
      <c r="AJ68" s="982"/>
      <c r="AK68" s="982">
        <v>40</v>
      </c>
      <c r="AL68" s="982"/>
      <c r="AM68" s="982"/>
      <c r="AN68" s="982"/>
      <c r="AO68" s="982"/>
      <c r="AP68" s="982" t="s">
        <v>511</v>
      </c>
      <c r="AQ68" s="982"/>
      <c r="AR68" s="982"/>
      <c r="AS68" s="982"/>
      <c r="AT68" s="982"/>
      <c r="AU68" s="982" t="s">
        <v>511</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572</v>
      </c>
      <c r="C69" s="975"/>
      <c r="D69" s="975"/>
      <c r="E69" s="975"/>
      <c r="F69" s="975"/>
      <c r="G69" s="975"/>
      <c r="H69" s="975"/>
      <c r="I69" s="975"/>
      <c r="J69" s="975"/>
      <c r="K69" s="975"/>
      <c r="L69" s="975"/>
      <c r="M69" s="975"/>
      <c r="N69" s="975"/>
      <c r="O69" s="975"/>
      <c r="P69" s="976"/>
      <c r="Q69" s="977">
        <v>2843</v>
      </c>
      <c r="R69" s="971"/>
      <c r="S69" s="971"/>
      <c r="T69" s="971"/>
      <c r="U69" s="971"/>
      <c r="V69" s="971">
        <v>2688</v>
      </c>
      <c r="W69" s="971"/>
      <c r="X69" s="971"/>
      <c r="Y69" s="971"/>
      <c r="Z69" s="971"/>
      <c r="AA69" s="971">
        <v>155</v>
      </c>
      <c r="AB69" s="971"/>
      <c r="AC69" s="971"/>
      <c r="AD69" s="971"/>
      <c r="AE69" s="971"/>
      <c r="AF69" s="971">
        <v>155</v>
      </c>
      <c r="AG69" s="971"/>
      <c r="AH69" s="971"/>
      <c r="AI69" s="971"/>
      <c r="AJ69" s="971"/>
      <c r="AK69" s="971">
        <v>13</v>
      </c>
      <c r="AL69" s="971"/>
      <c r="AM69" s="971"/>
      <c r="AN69" s="971"/>
      <c r="AO69" s="971"/>
      <c r="AP69" s="971" t="s">
        <v>511</v>
      </c>
      <c r="AQ69" s="971"/>
      <c r="AR69" s="971"/>
      <c r="AS69" s="971"/>
      <c r="AT69" s="971"/>
      <c r="AU69" s="971" t="s">
        <v>511</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573</v>
      </c>
      <c r="C70" s="975"/>
      <c r="D70" s="975"/>
      <c r="E70" s="975"/>
      <c r="F70" s="975"/>
      <c r="G70" s="975"/>
      <c r="H70" s="975"/>
      <c r="I70" s="975"/>
      <c r="J70" s="975"/>
      <c r="K70" s="975"/>
      <c r="L70" s="975"/>
      <c r="M70" s="975"/>
      <c r="N70" s="975"/>
      <c r="O70" s="975"/>
      <c r="P70" s="976"/>
      <c r="Q70" s="977">
        <v>136135</v>
      </c>
      <c r="R70" s="971"/>
      <c r="S70" s="971"/>
      <c r="T70" s="971"/>
      <c r="U70" s="971"/>
      <c r="V70" s="971">
        <v>134116</v>
      </c>
      <c r="W70" s="971"/>
      <c r="X70" s="971"/>
      <c r="Y70" s="971"/>
      <c r="Z70" s="971"/>
      <c r="AA70" s="971">
        <v>2019</v>
      </c>
      <c r="AB70" s="971"/>
      <c r="AC70" s="971"/>
      <c r="AD70" s="971"/>
      <c r="AE70" s="971"/>
      <c r="AF70" s="971">
        <v>2019</v>
      </c>
      <c r="AG70" s="971"/>
      <c r="AH70" s="971"/>
      <c r="AI70" s="971"/>
      <c r="AJ70" s="971"/>
      <c r="AK70" s="971">
        <v>1629</v>
      </c>
      <c r="AL70" s="971"/>
      <c r="AM70" s="971"/>
      <c r="AN70" s="971"/>
      <c r="AO70" s="971"/>
      <c r="AP70" s="971" t="s">
        <v>511</v>
      </c>
      <c r="AQ70" s="971"/>
      <c r="AR70" s="971"/>
      <c r="AS70" s="971"/>
      <c r="AT70" s="971"/>
      <c r="AU70" s="971" t="s">
        <v>511</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574</v>
      </c>
      <c r="C71" s="975"/>
      <c r="D71" s="975"/>
      <c r="E71" s="975"/>
      <c r="F71" s="975"/>
      <c r="G71" s="975"/>
      <c r="H71" s="975"/>
      <c r="I71" s="975"/>
      <c r="J71" s="975"/>
      <c r="K71" s="975"/>
      <c r="L71" s="975"/>
      <c r="M71" s="975"/>
      <c r="N71" s="975"/>
      <c r="O71" s="975"/>
      <c r="P71" s="976"/>
      <c r="Q71" s="977">
        <v>28</v>
      </c>
      <c r="R71" s="971"/>
      <c r="S71" s="971"/>
      <c r="T71" s="971"/>
      <c r="U71" s="971"/>
      <c r="V71" s="971">
        <v>26</v>
      </c>
      <c r="W71" s="971"/>
      <c r="X71" s="971"/>
      <c r="Y71" s="971"/>
      <c r="Z71" s="971"/>
      <c r="AA71" s="971">
        <v>2</v>
      </c>
      <c r="AB71" s="971"/>
      <c r="AC71" s="971"/>
      <c r="AD71" s="971"/>
      <c r="AE71" s="971"/>
      <c r="AF71" s="971">
        <v>2</v>
      </c>
      <c r="AG71" s="971"/>
      <c r="AH71" s="971"/>
      <c r="AI71" s="971"/>
      <c r="AJ71" s="971"/>
      <c r="AK71" s="971">
        <v>4</v>
      </c>
      <c r="AL71" s="971"/>
      <c r="AM71" s="971"/>
      <c r="AN71" s="971"/>
      <c r="AO71" s="971"/>
      <c r="AP71" s="971" t="s">
        <v>511</v>
      </c>
      <c r="AQ71" s="971"/>
      <c r="AR71" s="971"/>
      <c r="AS71" s="971"/>
      <c r="AT71" s="971"/>
      <c r="AU71" s="971" t="s">
        <v>511</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392</v>
      </c>
      <c r="B88" s="937" t="s">
        <v>417</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2179</v>
      </c>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937" t="s">
        <v>418</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20</v>
      </c>
      <c r="CS102" s="953"/>
      <c r="CT102" s="953"/>
      <c r="CU102" s="953"/>
      <c r="CV102" s="954"/>
      <c r="CW102" s="952">
        <v>10</v>
      </c>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419</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420</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423</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424</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425</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426</v>
      </c>
      <c r="AB109" s="896"/>
      <c r="AC109" s="896"/>
      <c r="AD109" s="896"/>
      <c r="AE109" s="897"/>
      <c r="AF109" s="898" t="s">
        <v>427</v>
      </c>
      <c r="AG109" s="896"/>
      <c r="AH109" s="896"/>
      <c r="AI109" s="896"/>
      <c r="AJ109" s="897"/>
      <c r="AK109" s="898" t="s">
        <v>310</v>
      </c>
      <c r="AL109" s="896"/>
      <c r="AM109" s="896"/>
      <c r="AN109" s="896"/>
      <c r="AO109" s="897"/>
      <c r="AP109" s="898" t="s">
        <v>428</v>
      </c>
      <c r="AQ109" s="896"/>
      <c r="AR109" s="896"/>
      <c r="AS109" s="896"/>
      <c r="AT109" s="929"/>
      <c r="AU109" s="895" t="s">
        <v>425</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426</v>
      </c>
      <c r="BR109" s="896"/>
      <c r="BS109" s="896"/>
      <c r="BT109" s="896"/>
      <c r="BU109" s="897"/>
      <c r="BV109" s="898" t="s">
        <v>427</v>
      </c>
      <c r="BW109" s="896"/>
      <c r="BX109" s="896"/>
      <c r="BY109" s="896"/>
      <c r="BZ109" s="897"/>
      <c r="CA109" s="898" t="s">
        <v>310</v>
      </c>
      <c r="CB109" s="896"/>
      <c r="CC109" s="896"/>
      <c r="CD109" s="896"/>
      <c r="CE109" s="897"/>
      <c r="CF109" s="936" t="s">
        <v>428</v>
      </c>
      <c r="CG109" s="936"/>
      <c r="CH109" s="936"/>
      <c r="CI109" s="936"/>
      <c r="CJ109" s="936"/>
      <c r="CK109" s="898" t="s">
        <v>429</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426</v>
      </c>
      <c r="DH109" s="896"/>
      <c r="DI109" s="896"/>
      <c r="DJ109" s="896"/>
      <c r="DK109" s="897"/>
      <c r="DL109" s="898" t="s">
        <v>427</v>
      </c>
      <c r="DM109" s="896"/>
      <c r="DN109" s="896"/>
      <c r="DO109" s="896"/>
      <c r="DP109" s="897"/>
      <c r="DQ109" s="898" t="s">
        <v>310</v>
      </c>
      <c r="DR109" s="896"/>
      <c r="DS109" s="896"/>
      <c r="DT109" s="896"/>
      <c r="DU109" s="897"/>
      <c r="DV109" s="898" t="s">
        <v>428</v>
      </c>
      <c r="DW109" s="896"/>
      <c r="DX109" s="896"/>
      <c r="DY109" s="896"/>
      <c r="DZ109" s="929"/>
    </row>
    <row r="110" spans="1:131" s="230" customFormat="1" ht="26.25" customHeight="1" x14ac:dyDescent="0.2">
      <c r="A110" s="807" t="s">
        <v>430</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t="s">
        <v>431</v>
      </c>
      <c r="AB110" s="889"/>
      <c r="AC110" s="889"/>
      <c r="AD110" s="889"/>
      <c r="AE110" s="890"/>
      <c r="AF110" s="891">
        <v>3900</v>
      </c>
      <c r="AG110" s="889"/>
      <c r="AH110" s="889"/>
      <c r="AI110" s="889"/>
      <c r="AJ110" s="890"/>
      <c r="AK110" s="891">
        <v>3900</v>
      </c>
      <c r="AL110" s="889"/>
      <c r="AM110" s="889"/>
      <c r="AN110" s="889"/>
      <c r="AO110" s="890"/>
      <c r="AP110" s="892">
        <v>0.1</v>
      </c>
      <c r="AQ110" s="893"/>
      <c r="AR110" s="893"/>
      <c r="AS110" s="893"/>
      <c r="AT110" s="894"/>
      <c r="AU110" s="930" t="s">
        <v>74</v>
      </c>
      <c r="AV110" s="931"/>
      <c r="AW110" s="931"/>
      <c r="AX110" s="931"/>
      <c r="AY110" s="931"/>
      <c r="AZ110" s="840" t="s">
        <v>432</v>
      </c>
      <c r="BA110" s="808"/>
      <c r="BB110" s="808"/>
      <c r="BC110" s="808"/>
      <c r="BD110" s="808"/>
      <c r="BE110" s="808"/>
      <c r="BF110" s="808"/>
      <c r="BG110" s="808"/>
      <c r="BH110" s="808"/>
      <c r="BI110" s="808"/>
      <c r="BJ110" s="808"/>
      <c r="BK110" s="808"/>
      <c r="BL110" s="808"/>
      <c r="BM110" s="808"/>
      <c r="BN110" s="808"/>
      <c r="BO110" s="808"/>
      <c r="BP110" s="809"/>
      <c r="BQ110" s="841" t="s">
        <v>433</v>
      </c>
      <c r="BR110" s="825"/>
      <c r="BS110" s="825"/>
      <c r="BT110" s="825"/>
      <c r="BU110" s="825"/>
      <c r="BV110" s="825">
        <v>7800</v>
      </c>
      <c r="BW110" s="825"/>
      <c r="BX110" s="825"/>
      <c r="BY110" s="825"/>
      <c r="BZ110" s="825"/>
      <c r="CA110" s="825">
        <v>3900</v>
      </c>
      <c r="CB110" s="825"/>
      <c r="CC110" s="825"/>
      <c r="CD110" s="825"/>
      <c r="CE110" s="825"/>
      <c r="CF110" s="863">
        <v>0.1</v>
      </c>
      <c r="CG110" s="864"/>
      <c r="CH110" s="864"/>
      <c r="CI110" s="864"/>
      <c r="CJ110" s="864"/>
      <c r="CK110" s="926" t="s">
        <v>434</v>
      </c>
      <c r="CL110" s="883"/>
      <c r="CM110" s="840" t="s">
        <v>435</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41" t="s">
        <v>433</v>
      </c>
      <c r="DH110" s="825"/>
      <c r="DI110" s="825"/>
      <c r="DJ110" s="825"/>
      <c r="DK110" s="825"/>
      <c r="DL110" s="825" t="s">
        <v>433</v>
      </c>
      <c r="DM110" s="825"/>
      <c r="DN110" s="825"/>
      <c r="DO110" s="825"/>
      <c r="DP110" s="825"/>
      <c r="DQ110" s="825" t="s">
        <v>149</v>
      </c>
      <c r="DR110" s="825"/>
      <c r="DS110" s="825"/>
      <c r="DT110" s="825"/>
      <c r="DU110" s="825"/>
      <c r="DV110" s="826" t="s">
        <v>433</v>
      </c>
      <c r="DW110" s="826"/>
      <c r="DX110" s="826"/>
      <c r="DY110" s="826"/>
      <c r="DZ110" s="827"/>
    </row>
    <row r="111" spans="1:131" s="230" customFormat="1" ht="26.25" customHeight="1" x14ac:dyDescent="0.2">
      <c r="A111" s="774" t="s">
        <v>436</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2" t="s">
        <v>149</v>
      </c>
      <c r="AB111" s="913"/>
      <c r="AC111" s="913"/>
      <c r="AD111" s="913"/>
      <c r="AE111" s="914"/>
      <c r="AF111" s="915" t="s">
        <v>433</v>
      </c>
      <c r="AG111" s="913"/>
      <c r="AH111" s="913"/>
      <c r="AI111" s="913"/>
      <c r="AJ111" s="914"/>
      <c r="AK111" s="915" t="s">
        <v>149</v>
      </c>
      <c r="AL111" s="913"/>
      <c r="AM111" s="913"/>
      <c r="AN111" s="913"/>
      <c r="AO111" s="914"/>
      <c r="AP111" s="916" t="s">
        <v>149</v>
      </c>
      <c r="AQ111" s="917"/>
      <c r="AR111" s="917"/>
      <c r="AS111" s="917"/>
      <c r="AT111" s="918"/>
      <c r="AU111" s="932"/>
      <c r="AV111" s="933"/>
      <c r="AW111" s="933"/>
      <c r="AX111" s="933"/>
      <c r="AY111" s="933"/>
      <c r="AZ111" s="815" t="s">
        <v>437</v>
      </c>
      <c r="BA111" s="752"/>
      <c r="BB111" s="752"/>
      <c r="BC111" s="752"/>
      <c r="BD111" s="752"/>
      <c r="BE111" s="752"/>
      <c r="BF111" s="752"/>
      <c r="BG111" s="752"/>
      <c r="BH111" s="752"/>
      <c r="BI111" s="752"/>
      <c r="BJ111" s="752"/>
      <c r="BK111" s="752"/>
      <c r="BL111" s="752"/>
      <c r="BM111" s="752"/>
      <c r="BN111" s="752"/>
      <c r="BO111" s="752"/>
      <c r="BP111" s="753"/>
      <c r="BQ111" s="816" t="s">
        <v>433</v>
      </c>
      <c r="BR111" s="817"/>
      <c r="BS111" s="817"/>
      <c r="BT111" s="817"/>
      <c r="BU111" s="817"/>
      <c r="BV111" s="817" t="s">
        <v>433</v>
      </c>
      <c r="BW111" s="817"/>
      <c r="BX111" s="817"/>
      <c r="BY111" s="817"/>
      <c r="BZ111" s="817"/>
      <c r="CA111" s="817" t="s">
        <v>433</v>
      </c>
      <c r="CB111" s="817"/>
      <c r="CC111" s="817"/>
      <c r="CD111" s="817"/>
      <c r="CE111" s="817"/>
      <c r="CF111" s="872" t="s">
        <v>433</v>
      </c>
      <c r="CG111" s="873"/>
      <c r="CH111" s="873"/>
      <c r="CI111" s="873"/>
      <c r="CJ111" s="873"/>
      <c r="CK111" s="927"/>
      <c r="CL111" s="885"/>
      <c r="CM111" s="815" t="s">
        <v>438</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433</v>
      </c>
      <c r="DH111" s="817"/>
      <c r="DI111" s="817"/>
      <c r="DJ111" s="817"/>
      <c r="DK111" s="817"/>
      <c r="DL111" s="817" t="s">
        <v>433</v>
      </c>
      <c r="DM111" s="817"/>
      <c r="DN111" s="817"/>
      <c r="DO111" s="817"/>
      <c r="DP111" s="817"/>
      <c r="DQ111" s="817" t="s">
        <v>433</v>
      </c>
      <c r="DR111" s="817"/>
      <c r="DS111" s="817"/>
      <c r="DT111" s="817"/>
      <c r="DU111" s="817"/>
      <c r="DV111" s="794" t="s">
        <v>433</v>
      </c>
      <c r="DW111" s="794"/>
      <c r="DX111" s="794"/>
      <c r="DY111" s="794"/>
      <c r="DZ111" s="795"/>
    </row>
    <row r="112" spans="1:131" s="230" customFormat="1" ht="26.25" customHeight="1" x14ac:dyDescent="0.2">
      <c r="A112" s="919" t="s">
        <v>439</v>
      </c>
      <c r="B112" s="920"/>
      <c r="C112" s="752" t="s">
        <v>440</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433</v>
      </c>
      <c r="AB112" s="780"/>
      <c r="AC112" s="780"/>
      <c r="AD112" s="780"/>
      <c r="AE112" s="781"/>
      <c r="AF112" s="782" t="s">
        <v>433</v>
      </c>
      <c r="AG112" s="780"/>
      <c r="AH112" s="780"/>
      <c r="AI112" s="780"/>
      <c r="AJ112" s="781"/>
      <c r="AK112" s="782" t="s">
        <v>433</v>
      </c>
      <c r="AL112" s="780"/>
      <c r="AM112" s="780"/>
      <c r="AN112" s="780"/>
      <c r="AO112" s="781"/>
      <c r="AP112" s="821" t="s">
        <v>433</v>
      </c>
      <c r="AQ112" s="822"/>
      <c r="AR112" s="822"/>
      <c r="AS112" s="822"/>
      <c r="AT112" s="823"/>
      <c r="AU112" s="932"/>
      <c r="AV112" s="933"/>
      <c r="AW112" s="933"/>
      <c r="AX112" s="933"/>
      <c r="AY112" s="933"/>
      <c r="AZ112" s="815" t="s">
        <v>441</v>
      </c>
      <c r="BA112" s="752"/>
      <c r="BB112" s="752"/>
      <c r="BC112" s="752"/>
      <c r="BD112" s="752"/>
      <c r="BE112" s="752"/>
      <c r="BF112" s="752"/>
      <c r="BG112" s="752"/>
      <c r="BH112" s="752"/>
      <c r="BI112" s="752"/>
      <c r="BJ112" s="752"/>
      <c r="BK112" s="752"/>
      <c r="BL112" s="752"/>
      <c r="BM112" s="752"/>
      <c r="BN112" s="752"/>
      <c r="BO112" s="752"/>
      <c r="BP112" s="753"/>
      <c r="BQ112" s="816">
        <v>2438739</v>
      </c>
      <c r="BR112" s="817"/>
      <c r="BS112" s="817"/>
      <c r="BT112" s="817"/>
      <c r="BU112" s="817"/>
      <c r="BV112" s="817">
        <v>2109734</v>
      </c>
      <c r="BW112" s="817"/>
      <c r="BX112" s="817"/>
      <c r="BY112" s="817"/>
      <c r="BZ112" s="817"/>
      <c r="CA112" s="817">
        <v>1900346</v>
      </c>
      <c r="CB112" s="817"/>
      <c r="CC112" s="817"/>
      <c r="CD112" s="817"/>
      <c r="CE112" s="817"/>
      <c r="CF112" s="872">
        <v>61.5</v>
      </c>
      <c r="CG112" s="873"/>
      <c r="CH112" s="873"/>
      <c r="CI112" s="873"/>
      <c r="CJ112" s="873"/>
      <c r="CK112" s="927"/>
      <c r="CL112" s="885"/>
      <c r="CM112" s="815" t="s">
        <v>442</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433</v>
      </c>
      <c r="DH112" s="817"/>
      <c r="DI112" s="817"/>
      <c r="DJ112" s="817"/>
      <c r="DK112" s="817"/>
      <c r="DL112" s="817" t="s">
        <v>433</v>
      </c>
      <c r="DM112" s="817"/>
      <c r="DN112" s="817"/>
      <c r="DO112" s="817"/>
      <c r="DP112" s="817"/>
      <c r="DQ112" s="817" t="s">
        <v>433</v>
      </c>
      <c r="DR112" s="817"/>
      <c r="DS112" s="817"/>
      <c r="DT112" s="817"/>
      <c r="DU112" s="817"/>
      <c r="DV112" s="794" t="s">
        <v>433</v>
      </c>
      <c r="DW112" s="794"/>
      <c r="DX112" s="794"/>
      <c r="DY112" s="794"/>
      <c r="DZ112" s="795"/>
    </row>
    <row r="113" spans="1:130" s="230" customFormat="1" ht="26.25" customHeight="1" x14ac:dyDescent="0.2">
      <c r="A113" s="921"/>
      <c r="B113" s="922"/>
      <c r="C113" s="752" t="s">
        <v>443</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2">
        <v>108708</v>
      </c>
      <c r="AB113" s="913"/>
      <c r="AC113" s="913"/>
      <c r="AD113" s="913"/>
      <c r="AE113" s="914"/>
      <c r="AF113" s="915">
        <v>192893</v>
      </c>
      <c r="AG113" s="913"/>
      <c r="AH113" s="913"/>
      <c r="AI113" s="913"/>
      <c r="AJ113" s="914"/>
      <c r="AK113" s="915">
        <v>206448</v>
      </c>
      <c r="AL113" s="913"/>
      <c r="AM113" s="913"/>
      <c r="AN113" s="913"/>
      <c r="AO113" s="914"/>
      <c r="AP113" s="916">
        <v>6.7</v>
      </c>
      <c r="AQ113" s="917"/>
      <c r="AR113" s="917"/>
      <c r="AS113" s="917"/>
      <c r="AT113" s="918"/>
      <c r="AU113" s="932"/>
      <c r="AV113" s="933"/>
      <c r="AW113" s="933"/>
      <c r="AX113" s="933"/>
      <c r="AY113" s="933"/>
      <c r="AZ113" s="815" t="s">
        <v>444</v>
      </c>
      <c r="BA113" s="752"/>
      <c r="BB113" s="752"/>
      <c r="BC113" s="752"/>
      <c r="BD113" s="752"/>
      <c r="BE113" s="752"/>
      <c r="BF113" s="752"/>
      <c r="BG113" s="752"/>
      <c r="BH113" s="752"/>
      <c r="BI113" s="752"/>
      <c r="BJ113" s="752"/>
      <c r="BK113" s="752"/>
      <c r="BL113" s="752"/>
      <c r="BM113" s="752"/>
      <c r="BN113" s="752"/>
      <c r="BO113" s="752"/>
      <c r="BP113" s="753"/>
      <c r="BQ113" s="816" t="s">
        <v>433</v>
      </c>
      <c r="BR113" s="817"/>
      <c r="BS113" s="817"/>
      <c r="BT113" s="817"/>
      <c r="BU113" s="817"/>
      <c r="BV113" s="817" t="s">
        <v>431</v>
      </c>
      <c r="BW113" s="817"/>
      <c r="BX113" s="817"/>
      <c r="BY113" s="817"/>
      <c r="BZ113" s="817"/>
      <c r="CA113" s="817" t="s">
        <v>433</v>
      </c>
      <c r="CB113" s="817"/>
      <c r="CC113" s="817"/>
      <c r="CD113" s="817"/>
      <c r="CE113" s="817"/>
      <c r="CF113" s="872" t="s">
        <v>431</v>
      </c>
      <c r="CG113" s="873"/>
      <c r="CH113" s="873"/>
      <c r="CI113" s="873"/>
      <c r="CJ113" s="873"/>
      <c r="CK113" s="927"/>
      <c r="CL113" s="885"/>
      <c r="CM113" s="815" t="s">
        <v>445</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433</v>
      </c>
      <c r="DH113" s="780"/>
      <c r="DI113" s="780"/>
      <c r="DJ113" s="780"/>
      <c r="DK113" s="781"/>
      <c r="DL113" s="782" t="s">
        <v>431</v>
      </c>
      <c r="DM113" s="780"/>
      <c r="DN113" s="780"/>
      <c r="DO113" s="780"/>
      <c r="DP113" s="781"/>
      <c r="DQ113" s="782" t="s">
        <v>433</v>
      </c>
      <c r="DR113" s="780"/>
      <c r="DS113" s="780"/>
      <c r="DT113" s="780"/>
      <c r="DU113" s="781"/>
      <c r="DV113" s="821" t="s">
        <v>433</v>
      </c>
      <c r="DW113" s="822"/>
      <c r="DX113" s="822"/>
      <c r="DY113" s="822"/>
      <c r="DZ113" s="823"/>
    </row>
    <row r="114" spans="1:130" s="230" customFormat="1" ht="26.25" customHeight="1" x14ac:dyDescent="0.2">
      <c r="A114" s="921"/>
      <c r="B114" s="922"/>
      <c r="C114" s="752" t="s">
        <v>446</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433</v>
      </c>
      <c r="AB114" s="780"/>
      <c r="AC114" s="780"/>
      <c r="AD114" s="780"/>
      <c r="AE114" s="781"/>
      <c r="AF114" s="782" t="s">
        <v>433</v>
      </c>
      <c r="AG114" s="780"/>
      <c r="AH114" s="780"/>
      <c r="AI114" s="780"/>
      <c r="AJ114" s="781"/>
      <c r="AK114" s="782" t="s">
        <v>433</v>
      </c>
      <c r="AL114" s="780"/>
      <c r="AM114" s="780"/>
      <c r="AN114" s="780"/>
      <c r="AO114" s="781"/>
      <c r="AP114" s="821" t="s">
        <v>433</v>
      </c>
      <c r="AQ114" s="822"/>
      <c r="AR114" s="822"/>
      <c r="AS114" s="822"/>
      <c r="AT114" s="823"/>
      <c r="AU114" s="932"/>
      <c r="AV114" s="933"/>
      <c r="AW114" s="933"/>
      <c r="AX114" s="933"/>
      <c r="AY114" s="933"/>
      <c r="AZ114" s="815" t="s">
        <v>447</v>
      </c>
      <c r="BA114" s="752"/>
      <c r="BB114" s="752"/>
      <c r="BC114" s="752"/>
      <c r="BD114" s="752"/>
      <c r="BE114" s="752"/>
      <c r="BF114" s="752"/>
      <c r="BG114" s="752"/>
      <c r="BH114" s="752"/>
      <c r="BI114" s="752"/>
      <c r="BJ114" s="752"/>
      <c r="BK114" s="752"/>
      <c r="BL114" s="752"/>
      <c r="BM114" s="752"/>
      <c r="BN114" s="752"/>
      <c r="BO114" s="752"/>
      <c r="BP114" s="753"/>
      <c r="BQ114" s="816">
        <v>489535</v>
      </c>
      <c r="BR114" s="817"/>
      <c r="BS114" s="817"/>
      <c r="BT114" s="817"/>
      <c r="BU114" s="817"/>
      <c r="BV114" s="817">
        <v>513955</v>
      </c>
      <c r="BW114" s="817"/>
      <c r="BX114" s="817"/>
      <c r="BY114" s="817"/>
      <c r="BZ114" s="817"/>
      <c r="CA114" s="817">
        <v>504427</v>
      </c>
      <c r="CB114" s="817"/>
      <c r="CC114" s="817"/>
      <c r="CD114" s="817"/>
      <c r="CE114" s="817"/>
      <c r="CF114" s="872">
        <v>16.3</v>
      </c>
      <c r="CG114" s="873"/>
      <c r="CH114" s="873"/>
      <c r="CI114" s="873"/>
      <c r="CJ114" s="873"/>
      <c r="CK114" s="927"/>
      <c r="CL114" s="885"/>
      <c r="CM114" s="815" t="s">
        <v>448</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433</v>
      </c>
      <c r="DH114" s="780"/>
      <c r="DI114" s="780"/>
      <c r="DJ114" s="780"/>
      <c r="DK114" s="781"/>
      <c r="DL114" s="782" t="s">
        <v>433</v>
      </c>
      <c r="DM114" s="780"/>
      <c r="DN114" s="780"/>
      <c r="DO114" s="780"/>
      <c r="DP114" s="781"/>
      <c r="DQ114" s="782" t="s">
        <v>433</v>
      </c>
      <c r="DR114" s="780"/>
      <c r="DS114" s="780"/>
      <c r="DT114" s="780"/>
      <c r="DU114" s="781"/>
      <c r="DV114" s="821" t="s">
        <v>433</v>
      </c>
      <c r="DW114" s="822"/>
      <c r="DX114" s="822"/>
      <c r="DY114" s="822"/>
      <c r="DZ114" s="823"/>
    </row>
    <row r="115" spans="1:130" s="230" customFormat="1" ht="26.25" customHeight="1" x14ac:dyDescent="0.2">
      <c r="A115" s="921"/>
      <c r="B115" s="922"/>
      <c r="C115" s="752" t="s">
        <v>449</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2" t="s">
        <v>433</v>
      </c>
      <c r="AB115" s="913"/>
      <c r="AC115" s="913"/>
      <c r="AD115" s="913"/>
      <c r="AE115" s="914"/>
      <c r="AF115" s="915" t="s">
        <v>433</v>
      </c>
      <c r="AG115" s="913"/>
      <c r="AH115" s="913"/>
      <c r="AI115" s="913"/>
      <c r="AJ115" s="914"/>
      <c r="AK115" s="915" t="s">
        <v>433</v>
      </c>
      <c r="AL115" s="913"/>
      <c r="AM115" s="913"/>
      <c r="AN115" s="913"/>
      <c r="AO115" s="914"/>
      <c r="AP115" s="916" t="s">
        <v>433</v>
      </c>
      <c r="AQ115" s="917"/>
      <c r="AR115" s="917"/>
      <c r="AS115" s="917"/>
      <c r="AT115" s="918"/>
      <c r="AU115" s="932"/>
      <c r="AV115" s="933"/>
      <c r="AW115" s="933"/>
      <c r="AX115" s="933"/>
      <c r="AY115" s="933"/>
      <c r="AZ115" s="815" t="s">
        <v>450</v>
      </c>
      <c r="BA115" s="752"/>
      <c r="BB115" s="752"/>
      <c r="BC115" s="752"/>
      <c r="BD115" s="752"/>
      <c r="BE115" s="752"/>
      <c r="BF115" s="752"/>
      <c r="BG115" s="752"/>
      <c r="BH115" s="752"/>
      <c r="BI115" s="752"/>
      <c r="BJ115" s="752"/>
      <c r="BK115" s="752"/>
      <c r="BL115" s="752"/>
      <c r="BM115" s="752"/>
      <c r="BN115" s="752"/>
      <c r="BO115" s="752"/>
      <c r="BP115" s="753"/>
      <c r="BQ115" s="816" t="s">
        <v>433</v>
      </c>
      <c r="BR115" s="817"/>
      <c r="BS115" s="817"/>
      <c r="BT115" s="817"/>
      <c r="BU115" s="817"/>
      <c r="BV115" s="817" t="s">
        <v>433</v>
      </c>
      <c r="BW115" s="817"/>
      <c r="BX115" s="817"/>
      <c r="BY115" s="817"/>
      <c r="BZ115" s="817"/>
      <c r="CA115" s="817" t="s">
        <v>433</v>
      </c>
      <c r="CB115" s="817"/>
      <c r="CC115" s="817"/>
      <c r="CD115" s="817"/>
      <c r="CE115" s="817"/>
      <c r="CF115" s="872" t="s">
        <v>433</v>
      </c>
      <c r="CG115" s="873"/>
      <c r="CH115" s="873"/>
      <c r="CI115" s="873"/>
      <c r="CJ115" s="873"/>
      <c r="CK115" s="927"/>
      <c r="CL115" s="885"/>
      <c r="CM115" s="815" t="s">
        <v>451</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433</v>
      </c>
      <c r="DH115" s="780"/>
      <c r="DI115" s="780"/>
      <c r="DJ115" s="780"/>
      <c r="DK115" s="781"/>
      <c r="DL115" s="782" t="s">
        <v>433</v>
      </c>
      <c r="DM115" s="780"/>
      <c r="DN115" s="780"/>
      <c r="DO115" s="780"/>
      <c r="DP115" s="781"/>
      <c r="DQ115" s="782" t="s">
        <v>433</v>
      </c>
      <c r="DR115" s="780"/>
      <c r="DS115" s="780"/>
      <c r="DT115" s="780"/>
      <c r="DU115" s="781"/>
      <c r="DV115" s="821" t="s">
        <v>433</v>
      </c>
      <c r="DW115" s="822"/>
      <c r="DX115" s="822"/>
      <c r="DY115" s="822"/>
      <c r="DZ115" s="823"/>
    </row>
    <row r="116" spans="1:130" s="230" customFormat="1" ht="26.25" customHeight="1" x14ac:dyDescent="0.2">
      <c r="A116" s="923"/>
      <c r="B116" s="924"/>
      <c r="C116" s="819" t="s">
        <v>452</v>
      </c>
      <c r="D116" s="819"/>
      <c r="E116" s="819"/>
      <c r="F116" s="819"/>
      <c r="G116" s="819"/>
      <c r="H116" s="819"/>
      <c r="I116" s="819"/>
      <c r="J116" s="819"/>
      <c r="K116" s="819"/>
      <c r="L116" s="819"/>
      <c r="M116" s="819"/>
      <c r="N116" s="819"/>
      <c r="O116" s="819"/>
      <c r="P116" s="819"/>
      <c r="Q116" s="819"/>
      <c r="R116" s="819"/>
      <c r="S116" s="819"/>
      <c r="T116" s="819"/>
      <c r="U116" s="819"/>
      <c r="V116" s="819"/>
      <c r="W116" s="819"/>
      <c r="X116" s="819"/>
      <c r="Y116" s="819"/>
      <c r="Z116" s="820"/>
      <c r="AA116" s="779" t="s">
        <v>431</v>
      </c>
      <c r="AB116" s="780"/>
      <c r="AC116" s="780"/>
      <c r="AD116" s="780"/>
      <c r="AE116" s="781"/>
      <c r="AF116" s="782" t="s">
        <v>433</v>
      </c>
      <c r="AG116" s="780"/>
      <c r="AH116" s="780"/>
      <c r="AI116" s="780"/>
      <c r="AJ116" s="781"/>
      <c r="AK116" s="782" t="s">
        <v>431</v>
      </c>
      <c r="AL116" s="780"/>
      <c r="AM116" s="780"/>
      <c r="AN116" s="780"/>
      <c r="AO116" s="781"/>
      <c r="AP116" s="821" t="s">
        <v>433</v>
      </c>
      <c r="AQ116" s="822"/>
      <c r="AR116" s="822"/>
      <c r="AS116" s="822"/>
      <c r="AT116" s="823"/>
      <c r="AU116" s="932"/>
      <c r="AV116" s="933"/>
      <c r="AW116" s="933"/>
      <c r="AX116" s="933"/>
      <c r="AY116" s="933"/>
      <c r="AZ116" s="909" t="s">
        <v>453</v>
      </c>
      <c r="BA116" s="910"/>
      <c r="BB116" s="910"/>
      <c r="BC116" s="910"/>
      <c r="BD116" s="910"/>
      <c r="BE116" s="910"/>
      <c r="BF116" s="910"/>
      <c r="BG116" s="910"/>
      <c r="BH116" s="910"/>
      <c r="BI116" s="910"/>
      <c r="BJ116" s="910"/>
      <c r="BK116" s="910"/>
      <c r="BL116" s="910"/>
      <c r="BM116" s="910"/>
      <c r="BN116" s="910"/>
      <c r="BO116" s="910"/>
      <c r="BP116" s="911"/>
      <c r="BQ116" s="816" t="s">
        <v>433</v>
      </c>
      <c r="BR116" s="817"/>
      <c r="BS116" s="817"/>
      <c r="BT116" s="817"/>
      <c r="BU116" s="817"/>
      <c r="BV116" s="817" t="s">
        <v>433</v>
      </c>
      <c r="BW116" s="817"/>
      <c r="BX116" s="817"/>
      <c r="BY116" s="817"/>
      <c r="BZ116" s="817"/>
      <c r="CA116" s="817" t="s">
        <v>433</v>
      </c>
      <c r="CB116" s="817"/>
      <c r="CC116" s="817"/>
      <c r="CD116" s="817"/>
      <c r="CE116" s="817"/>
      <c r="CF116" s="872" t="s">
        <v>433</v>
      </c>
      <c r="CG116" s="873"/>
      <c r="CH116" s="873"/>
      <c r="CI116" s="873"/>
      <c r="CJ116" s="873"/>
      <c r="CK116" s="927"/>
      <c r="CL116" s="885"/>
      <c r="CM116" s="815" t="s">
        <v>454</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433</v>
      </c>
      <c r="DH116" s="780"/>
      <c r="DI116" s="780"/>
      <c r="DJ116" s="780"/>
      <c r="DK116" s="781"/>
      <c r="DL116" s="782" t="s">
        <v>433</v>
      </c>
      <c r="DM116" s="780"/>
      <c r="DN116" s="780"/>
      <c r="DO116" s="780"/>
      <c r="DP116" s="781"/>
      <c r="DQ116" s="782" t="s">
        <v>433</v>
      </c>
      <c r="DR116" s="780"/>
      <c r="DS116" s="780"/>
      <c r="DT116" s="780"/>
      <c r="DU116" s="781"/>
      <c r="DV116" s="821" t="s">
        <v>433</v>
      </c>
      <c r="DW116" s="822"/>
      <c r="DX116" s="822"/>
      <c r="DY116" s="822"/>
      <c r="DZ116" s="823"/>
    </row>
    <row r="117" spans="1:130" s="230" customFormat="1" ht="26.25" customHeight="1" x14ac:dyDescent="0.2">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54" t="s">
        <v>455</v>
      </c>
      <c r="Z117" s="897"/>
      <c r="AA117" s="902">
        <v>108708</v>
      </c>
      <c r="AB117" s="903"/>
      <c r="AC117" s="903"/>
      <c r="AD117" s="903"/>
      <c r="AE117" s="904"/>
      <c r="AF117" s="905">
        <v>196793</v>
      </c>
      <c r="AG117" s="903"/>
      <c r="AH117" s="903"/>
      <c r="AI117" s="903"/>
      <c r="AJ117" s="904"/>
      <c r="AK117" s="905">
        <v>210348</v>
      </c>
      <c r="AL117" s="903"/>
      <c r="AM117" s="903"/>
      <c r="AN117" s="903"/>
      <c r="AO117" s="904"/>
      <c r="AP117" s="906"/>
      <c r="AQ117" s="907"/>
      <c r="AR117" s="907"/>
      <c r="AS117" s="907"/>
      <c r="AT117" s="908"/>
      <c r="AU117" s="932"/>
      <c r="AV117" s="933"/>
      <c r="AW117" s="933"/>
      <c r="AX117" s="933"/>
      <c r="AY117" s="933"/>
      <c r="AZ117" s="860" t="s">
        <v>456</v>
      </c>
      <c r="BA117" s="861"/>
      <c r="BB117" s="861"/>
      <c r="BC117" s="861"/>
      <c r="BD117" s="861"/>
      <c r="BE117" s="861"/>
      <c r="BF117" s="861"/>
      <c r="BG117" s="861"/>
      <c r="BH117" s="861"/>
      <c r="BI117" s="861"/>
      <c r="BJ117" s="861"/>
      <c r="BK117" s="861"/>
      <c r="BL117" s="861"/>
      <c r="BM117" s="861"/>
      <c r="BN117" s="861"/>
      <c r="BO117" s="861"/>
      <c r="BP117" s="862"/>
      <c r="BQ117" s="816" t="s">
        <v>149</v>
      </c>
      <c r="BR117" s="817"/>
      <c r="BS117" s="817"/>
      <c r="BT117" s="817"/>
      <c r="BU117" s="817"/>
      <c r="BV117" s="817" t="s">
        <v>149</v>
      </c>
      <c r="BW117" s="817"/>
      <c r="BX117" s="817"/>
      <c r="BY117" s="817"/>
      <c r="BZ117" s="817"/>
      <c r="CA117" s="817" t="s">
        <v>149</v>
      </c>
      <c r="CB117" s="817"/>
      <c r="CC117" s="817"/>
      <c r="CD117" s="817"/>
      <c r="CE117" s="817"/>
      <c r="CF117" s="872" t="s">
        <v>149</v>
      </c>
      <c r="CG117" s="873"/>
      <c r="CH117" s="873"/>
      <c r="CI117" s="873"/>
      <c r="CJ117" s="873"/>
      <c r="CK117" s="927"/>
      <c r="CL117" s="885"/>
      <c r="CM117" s="815" t="s">
        <v>457</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149</v>
      </c>
      <c r="DH117" s="780"/>
      <c r="DI117" s="780"/>
      <c r="DJ117" s="780"/>
      <c r="DK117" s="781"/>
      <c r="DL117" s="782" t="s">
        <v>149</v>
      </c>
      <c r="DM117" s="780"/>
      <c r="DN117" s="780"/>
      <c r="DO117" s="780"/>
      <c r="DP117" s="781"/>
      <c r="DQ117" s="782" t="s">
        <v>149</v>
      </c>
      <c r="DR117" s="780"/>
      <c r="DS117" s="780"/>
      <c r="DT117" s="780"/>
      <c r="DU117" s="781"/>
      <c r="DV117" s="821" t="s">
        <v>149</v>
      </c>
      <c r="DW117" s="822"/>
      <c r="DX117" s="822"/>
      <c r="DY117" s="822"/>
      <c r="DZ117" s="823"/>
    </row>
    <row r="118" spans="1:130" s="230" customFormat="1" ht="26.25" customHeight="1" x14ac:dyDescent="0.2">
      <c r="A118" s="895" t="s">
        <v>429</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426</v>
      </c>
      <c r="AB118" s="896"/>
      <c r="AC118" s="896"/>
      <c r="AD118" s="896"/>
      <c r="AE118" s="897"/>
      <c r="AF118" s="898" t="s">
        <v>427</v>
      </c>
      <c r="AG118" s="896"/>
      <c r="AH118" s="896"/>
      <c r="AI118" s="896"/>
      <c r="AJ118" s="897"/>
      <c r="AK118" s="898" t="s">
        <v>310</v>
      </c>
      <c r="AL118" s="896"/>
      <c r="AM118" s="896"/>
      <c r="AN118" s="896"/>
      <c r="AO118" s="897"/>
      <c r="AP118" s="899" t="s">
        <v>428</v>
      </c>
      <c r="AQ118" s="900"/>
      <c r="AR118" s="900"/>
      <c r="AS118" s="900"/>
      <c r="AT118" s="901"/>
      <c r="AU118" s="932"/>
      <c r="AV118" s="933"/>
      <c r="AW118" s="933"/>
      <c r="AX118" s="933"/>
      <c r="AY118" s="933"/>
      <c r="AZ118" s="818" t="s">
        <v>458</v>
      </c>
      <c r="BA118" s="819"/>
      <c r="BB118" s="819"/>
      <c r="BC118" s="819"/>
      <c r="BD118" s="819"/>
      <c r="BE118" s="819"/>
      <c r="BF118" s="819"/>
      <c r="BG118" s="819"/>
      <c r="BH118" s="819"/>
      <c r="BI118" s="819"/>
      <c r="BJ118" s="819"/>
      <c r="BK118" s="819"/>
      <c r="BL118" s="819"/>
      <c r="BM118" s="819"/>
      <c r="BN118" s="819"/>
      <c r="BO118" s="819"/>
      <c r="BP118" s="820"/>
      <c r="BQ118" s="856" t="s">
        <v>149</v>
      </c>
      <c r="BR118" s="857"/>
      <c r="BS118" s="857"/>
      <c r="BT118" s="857"/>
      <c r="BU118" s="857"/>
      <c r="BV118" s="857" t="s">
        <v>149</v>
      </c>
      <c r="BW118" s="857"/>
      <c r="BX118" s="857"/>
      <c r="BY118" s="857"/>
      <c r="BZ118" s="857"/>
      <c r="CA118" s="857" t="s">
        <v>459</v>
      </c>
      <c r="CB118" s="857"/>
      <c r="CC118" s="857"/>
      <c r="CD118" s="857"/>
      <c r="CE118" s="857"/>
      <c r="CF118" s="872" t="s">
        <v>149</v>
      </c>
      <c r="CG118" s="873"/>
      <c r="CH118" s="873"/>
      <c r="CI118" s="873"/>
      <c r="CJ118" s="873"/>
      <c r="CK118" s="927"/>
      <c r="CL118" s="885"/>
      <c r="CM118" s="815" t="s">
        <v>460</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149</v>
      </c>
      <c r="DH118" s="780"/>
      <c r="DI118" s="780"/>
      <c r="DJ118" s="780"/>
      <c r="DK118" s="781"/>
      <c r="DL118" s="782" t="s">
        <v>149</v>
      </c>
      <c r="DM118" s="780"/>
      <c r="DN118" s="780"/>
      <c r="DO118" s="780"/>
      <c r="DP118" s="781"/>
      <c r="DQ118" s="782" t="s">
        <v>149</v>
      </c>
      <c r="DR118" s="780"/>
      <c r="DS118" s="780"/>
      <c r="DT118" s="780"/>
      <c r="DU118" s="781"/>
      <c r="DV118" s="821" t="s">
        <v>149</v>
      </c>
      <c r="DW118" s="822"/>
      <c r="DX118" s="822"/>
      <c r="DY118" s="822"/>
      <c r="DZ118" s="823"/>
    </row>
    <row r="119" spans="1:130" s="230" customFormat="1" ht="26.25" customHeight="1" x14ac:dyDescent="0.2">
      <c r="A119" s="882" t="s">
        <v>434</v>
      </c>
      <c r="B119" s="883"/>
      <c r="C119" s="840" t="s">
        <v>435</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149</v>
      </c>
      <c r="AB119" s="889"/>
      <c r="AC119" s="889"/>
      <c r="AD119" s="889"/>
      <c r="AE119" s="890"/>
      <c r="AF119" s="891" t="s">
        <v>149</v>
      </c>
      <c r="AG119" s="889"/>
      <c r="AH119" s="889"/>
      <c r="AI119" s="889"/>
      <c r="AJ119" s="890"/>
      <c r="AK119" s="891" t="s">
        <v>149</v>
      </c>
      <c r="AL119" s="889"/>
      <c r="AM119" s="889"/>
      <c r="AN119" s="889"/>
      <c r="AO119" s="890"/>
      <c r="AP119" s="892" t="s">
        <v>149</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54" t="s">
        <v>461</v>
      </c>
      <c r="BP119" s="855"/>
      <c r="BQ119" s="856">
        <v>2928274</v>
      </c>
      <c r="BR119" s="857"/>
      <c r="BS119" s="857"/>
      <c r="BT119" s="857"/>
      <c r="BU119" s="857"/>
      <c r="BV119" s="857">
        <v>2631489</v>
      </c>
      <c r="BW119" s="857"/>
      <c r="BX119" s="857"/>
      <c r="BY119" s="857"/>
      <c r="BZ119" s="857"/>
      <c r="CA119" s="857">
        <v>2408673</v>
      </c>
      <c r="CB119" s="857"/>
      <c r="CC119" s="857"/>
      <c r="CD119" s="857"/>
      <c r="CE119" s="857"/>
      <c r="CF119" s="748"/>
      <c r="CG119" s="749"/>
      <c r="CH119" s="749"/>
      <c r="CI119" s="749"/>
      <c r="CJ119" s="853"/>
      <c r="CK119" s="928"/>
      <c r="CL119" s="887"/>
      <c r="CM119" s="818" t="s">
        <v>462</v>
      </c>
      <c r="CN119" s="819"/>
      <c r="CO119" s="819"/>
      <c r="CP119" s="819"/>
      <c r="CQ119" s="819"/>
      <c r="CR119" s="819"/>
      <c r="CS119" s="819"/>
      <c r="CT119" s="819"/>
      <c r="CU119" s="819"/>
      <c r="CV119" s="819"/>
      <c r="CW119" s="819"/>
      <c r="CX119" s="819"/>
      <c r="CY119" s="819"/>
      <c r="CZ119" s="819"/>
      <c r="DA119" s="819"/>
      <c r="DB119" s="819"/>
      <c r="DC119" s="819"/>
      <c r="DD119" s="819"/>
      <c r="DE119" s="819"/>
      <c r="DF119" s="820"/>
      <c r="DG119" s="763" t="s">
        <v>149</v>
      </c>
      <c r="DH119" s="764"/>
      <c r="DI119" s="764"/>
      <c r="DJ119" s="764"/>
      <c r="DK119" s="765"/>
      <c r="DL119" s="766" t="s">
        <v>459</v>
      </c>
      <c r="DM119" s="764"/>
      <c r="DN119" s="764"/>
      <c r="DO119" s="764"/>
      <c r="DP119" s="765"/>
      <c r="DQ119" s="766" t="s">
        <v>149</v>
      </c>
      <c r="DR119" s="764"/>
      <c r="DS119" s="764"/>
      <c r="DT119" s="764"/>
      <c r="DU119" s="765"/>
      <c r="DV119" s="828" t="s">
        <v>459</v>
      </c>
      <c r="DW119" s="829"/>
      <c r="DX119" s="829"/>
      <c r="DY119" s="829"/>
      <c r="DZ119" s="830"/>
    </row>
    <row r="120" spans="1:130" s="230" customFormat="1" ht="26.25" customHeight="1" x14ac:dyDescent="0.2">
      <c r="A120" s="884"/>
      <c r="B120" s="885"/>
      <c r="C120" s="815" t="s">
        <v>438</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149</v>
      </c>
      <c r="AB120" s="780"/>
      <c r="AC120" s="780"/>
      <c r="AD120" s="780"/>
      <c r="AE120" s="781"/>
      <c r="AF120" s="782" t="s">
        <v>149</v>
      </c>
      <c r="AG120" s="780"/>
      <c r="AH120" s="780"/>
      <c r="AI120" s="780"/>
      <c r="AJ120" s="781"/>
      <c r="AK120" s="782" t="s">
        <v>463</v>
      </c>
      <c r="AL120" s="780"/>
      <c r="AM120" s="780"/>
      <c r="AN120" s="780"/>
      <c r="AO120" s="781"/>
      <c r="AP120" s="821" t="s">
        <v>463</v>
      </c>
      <c r="AQ120" s="822"/>
      <c r="AR120" s="822"/>
      <c r="AS120" s="822"/>
      <c r="AT120" s="823"/>
      <c r="AU120" s="874" t="s">
        <v>464</v>
      </c>
      <c r="AV120" s="875"/>
      <c r="AW120" s="875"/>
      <c r="AX120" s="875"/>
      <c r="AY120" s="876"/>
      <c r="AZ120" s="840" t="s">
        <v>465</v>
      </c>
      <c r="BA120" s="808"/>
      <c r="BB120" s="808"/>
      <c r="BC120" s="808"/>
      <c r="BD120" s="808"/>
      <c r="BE120" s="808"/>
      <c r="BF120" s="808"/>
      <c r="BG120" s="808"/>
      <c r="BH120" s="808"/>
      <c r="BI120" s="808"/>
      <c r="BJ120" s="808"/>
      <c r="BK120" s="808"/>
      <c r="BL120" s="808"/>
      <c r="BM120" s="808"/>
      <c r="BN120" s="808"/>
      <c r="BO120" s="808"/>
      <c r="BP120" s="809"/>
      <c r="BQ120" s="841">
        <v>9311490</v>
      </c>
      <c r="BR120" s="825"/>
      <c r="BS120" s="825"/>
      <c r="BT120" s="825"/>
      <c r="BU120" s="825"/>
      <c r="BV120" s="825">
        <v>10429150</v>
      </c>
      <c r="BW120" s="825"/>
      <c r="BX120" s="825"/>
      <c r="BY120" s="825"/>
      <c r="BZ120" s="825"/>
      <c r="CA120" s="825">
        <v>11493889</v>
      </c>
      <c r="CB120" s="825"/>
      <c r="CC120" s="825"/>
      <c r="CD120" s="825"/>
      <c r="CE120" s="825"/>
      <c r="CF120" s="863">
        <v>372.3</v>
      </c>
      <c r="CG120" s="864"/>
      <c r="CH120" s="864"/>
      <c r="CI120" s="864"/>
      <c r="CJ120" s="864"/>
      <c r="CK120" s="865" t="s">
        <v>466</v>
      </c>
      <c r="CL120" s="832"/>
      <c r="CM120" s="832"/>
      <c r="CN120" s="832"/>
      <c r="CO120" s="833"/>
      <c r="CP120" s="869" t="s">
        <v>409</v>
      </c>
      <c r="CQ120" s="870"/>
      <c r="CR120" s="870"/>
      <c r="CS120" s="870"/>
      <c r="CT120" s="870"/>
      <c r="CU120" s="870"/>
      <c r="CV120" s="870"/>
      <c r="CW120" s="870"/>
      <c r="CX120" s="870"/>
      <c r="CY120" s="870"/>
      <c r="CZ120" s="870"/>
      <c r="DA120" s="870"/>
      <c r="DB120" s="870"/>
      <c r="DC120" s="870"/>
      <c r="DD120" s="870"/>
      <c r="DE120" s="870"/>
      <c r="DF120" s="871"/>
      <c r="DG120" s="841">
        <v>1546220</v>
      </c>
      <c r="DH120" s="825"/>
      <c r="DI120" s="825"/>
      <c r="DJ120" s="825"/>
      <c r="DK120" s="825"/>
      <c r="DL120" s="825">
        <v>1363692</v>
      </c>
      <c r="DM120" s="825"/>
      <c r="DN120" s="825"/>
      <c r="DO120" s="825"/>
      <c r="DP120" s="825"/>
      <c r="DQ120" s="825">
        <v>1230288</v>
      </c>
      <c r="DR120" s="825"/>
      <c r="DS120" s="825"/>
      <c r="DT120" s="825"/>
      <c r="DU120" s="825"/>
      <c r="DV120" s="826">
        <v>39.799999999999997</v>
      </c>
      <c r="DW120" s="826"/>
      <c r="DX120" s="826"/>
      <c r="DY120" s="826"/>
      <c r="DZ120" s="827"/>
    </row>
    <row r="121" spans="1:130" s="230" customFormat="1" ht="26.25" customHeight="1" x14ac:dyDescent="0.2">
      <c r="A121" s="884"/>
      <c r="B121" s="885"/>
      <c r="C121" s="860" t="s">
        <v>467</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9" t="s">
        <v>149</v>
      </c>
      <c r="AB121" s="780"/>
      <c r="AC121" s="780"/>
      <c r="AD121" s="780"/>
      <c r="AE121" s="781"/>
      <c r="AF121" s="782" t="s">
        <v>149</v>
      </c>
      <c r="AG121" s="780"/>
      <c r="AH121" s="780"/>
      <c r="AI121" s="780"/>
      <c r="AJ121" s="781"/>
      <c r="AK121" s="782" t="s">
        <v>149</v>
      </c>
      <c r="AL121" s="780"/>
      <c r="AM121" s="780"/>
      <c r="AN121" s="780"/>
      <c r="AO121" s="781"/>
      <c r="AP121" s="821" t="s">
        <v>149</v>
      </c>
      <c r="AQ121" s="822"/>
      <c r="AR121" s="822"/>
      <c r="AS121" s="822"/>
      <c r="AT121" s="823"/>
      <c r="AU121" s="877"/>
      <c r="AV121" s="878"/>
      <c r="AW121" s="878"/>
      <c r="AX121" s="878"/>
      <c r="AY121" s="879"/>
      <c r="AZ121" s="815" t="s">
        <v>468</v>
      </c>
      <c r="BA121" s="752"/>
      <c r="BB121" s="752"/>
      <c r="BC121" s="752"/>
      <c r="BD121" s="752"/>
      <c r="BE121" s="752"/>
      <c r="BF121" s="752"/>
      <c r="BG121" s="752"/>
      <c r="BH121" s="752"/>
      <c r="BI121" s="752"/>
      <c r="BJ121" s="752"/>
      <c r="BK121" s="752"/>
      <c r="BL121" s="752"/>
      <c r="BM121" s="752"/>
      <c r="BN121" s="752"/>
      <c r="BO121" s="752"/>
      <c r="BP121" s="753"/>
      <c r="BQ121" s="816" t="s">
        <v>469</v>
      </c>
      <c r="BR121" s="817"/>
      <c r="BS121" s="817"/>
      <c r="BT121" s="817"/>
      <c r="BU121" s="817"/>
      <c r="BV121" s="817" t="s">
        <v>149</v>
      </c>
      <c r="BW121" s="817"/>
      <c r="BX121" s="817"/>
      <c r="BY121" s="817"/>
      <c r="BZ121" s="817"/>
      <c r="CA121" s="817" t="s">
        <v>149</v>
      </c>
      <c r="CB121" s="817"/>
      <c r="CC121" s="817"/>
      <c r="CD121" s="817"/>
      <c r="CE121" s="817"/>
      <c r="CF121" s="872" t="s">
        <v>149</v>
      </c>
      <c r="CG121" s="873"/>
      <c r="CH121" s="873"/>
      <c r="CI121" s="873"/>
      <c r="CJ121" s="873"/>
      <c r="CK121" s="866"/>
      <c r="CL121" s="835"/>
      <c r="CM121" s="835"/>
      <c r="CN121" s="835"/>
      <c r="CO121" s="836"/>
      <c r="CP121" s="844" t="s">
        <v>407</v>
      </c>
      <c r="CQ121" s="845"/>
      <c r="CR121" s="845"/>
      <c r="CS121" s="845"/>
      <c r="CT121" s="845"/>
      <c r="CU121" s="845"/>
      <c r="CV121" s="845"/>
      <c r="CW121" s="845"/>
      <c r="CX121" s="845"/>
      <c r="CY121" s="845"/>
      <c r="CZ121" s="845"/>
      <c r="DA121" s="845"/>
      <c r="DB121" s="845"/>
      <c r="DC121" s="845"/>
      <c r="DD121" s="845"/>
      <c r="DE121" s="845"/>
      <c r="DF121" s="846"/>
      <c r="DG121" s="816">
        <v>892519</v>
      </c>
      <c r="DH121" s="817"/>
      <c r="DI121" s="817"/>
      <c r="DJ121" s="817"/>
      <c r="DK121" s="817"/>
      <c r="DL121" s="817">
        <v>746042</v>
      </c>
      <c r="DM121" s="817"/>
      <c r="DN121" s="817"/>
      <c r="DO121" s="817"/>
      <c r="DP121" s="817"/>
      <c r="DQ121" s="817">
        <v>670058</v>
      </c>
      <c r="DR121" s="817"/>
      <c r="DS121" s="817"/>
      <c r="DT121" s="817"/>
      <c r="DU121" s="817"/>
      <c r="DV121" s="794">
        <v>21.7</v>
      </c>
      <c r="DW121" s="794"/>
      <c r="DX121" s="794"/>
      <c r="DY121" s="794"/>
      <c r="DZ121" s="795"/>
    </row>
    <row r="122" spans="1:130" s="230" customFormat="1" ht="26.25" customHeight="1" x14ac:dyDescent="0.2">
      <c r="A122" s="884"/>
      <c r="B122" s="885"/>
      <c r="C122" s="815" t="s">
        <v>448</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149</v>
      </c>
      <c r="AB122" s="780"/>
      <c r="AC122" s="780"/>
      <c r="AD122" s="780"/>
      <c r="AE122" s="781"/>
      <c r="AF122" s="782" t="s">
        <v>149</v>
      </c>
      <c r="AG122" s="780"/>
      <c r="AH122" s="780"/>
      <c r="AI122" s="780"/>
      <c r="AJ122" s="781"/>
      <c r="AK122" s="782" t="s">
        <v>149</v>
      </c>
      <c r="AL122" s="780"/>
      <c r="AM122" s="780"/>
      <c r="AN122" s="780"/>
      <c r="AO122" s="781"/>
      <c r="AP122" s="821" t="s">
        <v>149</v>
      </c>
      <c r="AQ122" s="822"/>
      <c r="AR122" s="822"/>
      <c r="AS122" s="822"/>
      <c r="AT122" s="823"/>
      <c r="AU122" s="877"/>
      <c r="AV122" s="878"/>
      <c r="AW122" s="878"/>
      <c r="AX122" s="878"/>
      <c r="AY122" s="879"/>
      <c r="AZ122" s="818" t="s">
        <v>470</v>
      </c>
      <c r="BA122" s="819"/>
      <c r="BB122" s="819"/>
      <c r="BC122" s="819"/>
      <c r="BD122" s="819"/>
      <c r="BE122" s="819"/>
      <c r="BF122" s="819"/>
      <c r="BG122" s="819"/>
      <c r="BH122" s="819"/>
      <c r="BI122" s="819"/>
      <c r="BJ122" s="819"/>
      <c r="BK122" s="819"/>
      <c r="BL122" s="819"/>
      <c r="BM122" s="819"/>
      <c r="BN122" s="819"/>
      <c r="BO122" s="819"/>
      <c r="BP122" s="820"/>
      <c r="BQ122" s="856">
        <v>1516715</v>
      </c>
      <c r="BR122" s="857"/>
      <c r="BS122" s="857"/>
      <c r="BT122" s="857"/>
      <c r="BU122" s="857"/>
      <c r="BV122" s="857">
        <v>1360053</v>
      </c>
      <c r="BW122" s="857"/>
      <c r="BX122" s="857"/>
      <c r="BY122" s="857"/>
      <c r="BZ122" s="857"/>
      <c r="CA122" s="857">
        <v>1205659</v>
      </c>
      <c r="CB122" s="857"/>
      <c r="CC122" s="857"/>
      <c r="CD122" s="857"/>
      <c r="CE122" s="857"/>
      <c r="CF122" s="858">
        <v>39</v>
      </c>
      <c r="CG122" s="859"/>
      <c r="CH122" s="859"/>
      <c r="CI122" s="859"/>
      <c r="CJ122" s="859"/>
      <c r="CK122" s="866"/>
      <c r="CL122" s="835"/>
      <c r="CM122" s="835"/>
      <c r="CN122" s="835"/>
      <c r="CO122" s="836"/>
      <c r="CP122" s="844"/>
      <c r="CQ122" s="845"/>
      <c r="CR122" s="845"/>
      <c r="CS122" s="845"/>
      <c r="CT122" s="845"/>
      <c r="CU122" s="845"/>
      <c r="CV122" s="845"/>
      <c r="CW122" s="845"/>
      <c r="CX122" s="845"/>
      <c r="CY122" s="845"/>
      <c r="CZ122" s="845"/>
      <c r="DA122" s="845"/>
      <c r="DB122" s="845"/>
      <c r="DC122" s="845"/>
      <c r="DD122" s="845"/>
      <c r="DE122" s="845"/>
      <c r="DF122" s="846"/>
      <c r="DG122" s="816"/>
      <c r="DH122" s="817"/>
      <c r="DI122" s="817"/>
      <c r="DJ122" s="817"/>
      <c r="DK122" s="817"/>
      <c r="DL122" s="817"/>
      <c r="DM122" s="817"/>
      <c r="DN122" s="817"/>
      <c r="DO122" s="817"/>
      <c r="DP122" s="817"/>
      <c r="DQ122" s="817"/>
      <c r="DR122" s="817"/>
      <c r="DS122" s="817"/>
      <c r="DT122" s="817"/>
      <c r="DU122" s="817"/>
      <c r="DV122" s="794"/>
      <c r="DW122" s="794"/>
      <c r="DX122" s="794"/>
      <c r="DY122" s="794"/>
      <c r="DZ122" s="795"/>
    </row>
    <row r="123" spans="1:130" s="230" customFormat="1" ht="26.25" customHeight="1" x14ac:dyDescent="0.2">
      <c r="A123" s="884"/>
      <c r="B123" s="885"/>
      <c r="C123" s="815" t="s">
        <v>454</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149</v>
      </c>
      <c r="AB123" s="780"/>
      <c r="AC123" s="780"/>
      <c r="AD123" s="780"/>
      <c r="AE123" s="781"/>
      <c r="AF123" s="782" t="s">
        <v>149</v>
      </c>
      <c r="AG123" s="780"/>
      <c r="AH123" s="780"/>
      <c r="AI123" s="780"/>
      <c r="AJ123" s="781"/>
      <c r="AK123" s="782" t="s">
        <v>149</v>
      </c>
      <c r="AL123" s="780"/>
      <c r="AM123" s="780"/>
      <c r="AN123" s="780"/>
      <c r="AO123" s="781"/>
      <c r="AP123" s="821" t="s">
        <v>149</v>
      </c>
      <c r="AQ123" s="822"/>
      <c r="AR123" s="822"/>
      <c r="AS123" s="822"/>
      <c r="AT123" s="823"/>
      <c r="AU123" s="880"/>
      <c r="AV123" s="881"/>
      <c r="AW123" s="881"/>
      <c r="AX123" s="881"/>
      <c r="AY123" s="881"/>
      <c r="AZ123" s="251" t="s">
        <v>191</v>
      </c>
      <c r="BA123" s="251"/>
      <c r="BB123" s="251"/>
      <c r="BC123" s="251"/>
      <c r="BD123" s="251"/>
      <c r="BE123" s="251"/>
      <c r="BF123" s="251"/>
      <c r="BG123" s="251"/>
      <c r="BH123" s="251"/>
      <c r="BI123" s="251"/>
      <c r="BJ123" s="251"/>
      <c r="BK123" s="251"/>
      <c r="BL123" s="251"/>
      <c r="BM123" s="251"/>
      <c r="BN123" s="251"/>
      <c r="BO123" s="854" t="s">
        <v>471</v>
      </c>
      <c r="BP123" s="855"/>
      <c r="BQ123" s="851">
        <v>10828205</v>
      </c>
      <c r="BR123" s="852"/>
      <c r="BS123" s="852"/>
      <c r="BT123" s="852"/>
      <c r="BU123" s="852"/>
      <c r="BV123" s="852">
        <v>11789203</v>
      </c>
      <c r="BW123" s="852"/>
      <c r="BX123" s="852"/>
      <c r="BY123" s="852"/>
      <c r="BZ123" s="852"/>
      <c r="CA123" s="852">
        <v>12699548</v>
      </c>
      <c r="CB123" s="852"/>
      <c r="CC123" s="852"/>
      <c r="CD123" s="852"/>
      <c r="CE123" s="852"/>
      <c r="CF123" s="748"/>
      <c r="CG123" s="749"/>
      <c r="CH123" s="749"/>
      <c r="CI123" s="749"/>
      <c r="CJ123" s="853"/>
      <c r="CK123" s="866"/>
      <c r="CL123" s="835"/>
      <c r="CM123" s="835"/>
      <c r="CN123" s="835"/>
      <c r="CO123" s="836"/>
      <c r="CP123" s="844"/>
      <c r="CQ123" s="845"/>
      <c r="CR123" s="845"/>
      <c r="CS123" s="845"/>
      <c r="CT123" s="845"/>
      <c r="CU123" s="845"/>
      <c r="CV123" s="845"/>
      <c r="CW123" s="845"/>
      <c r="CX123" s="845"/>
      <c r="CY123" s="845"/>
      <c r="CZ123" s="845"/>
      <c r="DA123" s="845"/>
      <c r="DB123" s="845"/>
      <c r="DC123" s="845"/>
      <c r="DD123" s="845"/>
      <c r="DE123" s="845"/>
      <c r="DF123" s="846"/>
      <c r="DG123" s="779"/>
      <c r="DH123" s="780"/>
      <c r="DI123" s="780"/>
      <c r="DJ123" s="780"/>
      <c r="DK123" s="781"/>
      <c r="DL123" s="782"/>
      <c r="DM123" s="780"/>
      <c r="DN123" s="780"/>
      <c r="DO123" s="780"/>
      <c r="DP123" s="781"/>
      <c r="DQ123" s="782"/>
      <c r="DR123" s="780"/>
      <c r="DS123" s="780"/>
      <c r="DT123" s="780"/>
      <c r="DU123" s="781"/>
      <c r="DV123" s="821"/>
      <c r="DW123" s="822"/>
      <c r="DX123" s="822"/>
      <c r="DY123" s="822"/>
      <c r="DZ123" s="823"/>
    </row>
    <row r="124" spans="1:130" s="230" customFormat="1" ht="26.25" customHeight="1" thickBot="1" x14ac:dyDescent="0.25">
      <c r="A124" s="884"/>
      <c r="B124" s="885"/>
      <c r="C124" s="815" t="s">
        <v>457</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149</v>
      </c>
      <c r="AB124" s="780"/>
      <c r="AC124" s="780"/>
      <c r="AD124" s="780"/>
      <c r="AE124" s="781"/>
      <c r="AF124" s="782" t="s">
        <v>149</v>
      </c>
      <c r="AG124" s="780"/>
      <c r="AH124" s="780"/>
      <c r="AI124" s="780"/>
      <c r="AJ124" s="781"/>
      <c r="AK124" s="782" t="s">
        <v>149</v>
      </c>
      <c r="AL124" s="780"/>
      <c r="AM124" s="780"/>
      <c r="AN124" s="780"/>
      <c r="AO124" s="781"/>
      <c r="AP124" s="821" t="s">
        <v>149</v>
      </c>
      <c r="AQ124" s="822"/>
      <c r="AR124" s="822"/>
      <c r="AS124" s="822"/>
      <c r="AT124" s="823"/>
      <c r="AU124" s="847" t="s">
        <v>472</v>
      </c>
      <c r="AV124" s="848"/>
      <c r="AW124" s="848"/>
      <c r="AX124" s="848"/>
      <c r="AY124" s="848"/>
      <c r="AZ124" s="848"/>
      <c r="BA124" s="848"/>
      <c r="BB124" s="848"/>
      <c r="BC124" s="848"/>
      <c r="BD124" s="848"/>
      <c r="BE124" s="848"/>
      <c r="BF124" s="848"/>
      <c r="BG124" s="848"/>
      <c r="BH124" s="848"/>
      <c r="BI124" s="848"/>
      <c r="BJ124" s="848"/>
      <c r="BK124" s="848"/>
      <c r="BL124" s="848"/>
      <c r="BM124" s="848"/>
      <c r="BN124" s="848"/>
      <c r="BO124" s="848"/>
      <c r="BP124" s="849"/>
      <c r="BQ124" s="850" t="s">
        <v>149</v>
      </c>
      <c r="BR124" s="842"/>
      <c r="BS124" s="842"/>
      <c r="BT124" s="842"/>
      <c r="BU124" s="842"/>
      <c r="BV124" s="842" t="s">
        <v>463</v>
      </c>
      <c r="BW124" s="842"/>
      <c r="BX124" s="842"/>
      <c r="BY124" s="842"/>
      <c r="BZ124" s="842"/>
      <c r="CA124" s="842" t="s">
        <v>149</v>
      </c>
      <c r="CB124" s="842"/>
      <c r="CC124" s="842"/>
      <c r="CD124" s="842"/>
      <c r="CE124" s="842"/>
      <c r="CF124" s="726"/>
      <c r="CG124" s="727"/>
      <c r="CH124" s="727"/>
      <c r="CI124" s="727"/>
      <c r="CJ124" s="843"/>
      <c r="CK124" s="867"/>
      <c r="CL124" s="867"/>
      <c r="CM124" s="867"/>
      <c r="CN124" s="867"/>
      <c r="CO124" s="868"/>
      <c r="CP124" s="844" t="s">
        <v>473</v>
      </c>
      <c r="CQ124" s="845"/>
      <c r="CR124" s="845"/>
      <c r="CS124" s="845"/>
      <c r="CT124" s="845"/>
      <c r="CU124" s="845"/>
      <c r="CV124" s="845"/>
      <c r="CW124" s="845"/>
      <c r="CX124" s="845"/>
      <c r="CY124" s="845"/>
      <c r="CZ124" s="845"/>
      <c r="DA124" s="845"/>
      <c r="DB124" s="845"/>
      <c r="DC124" s="845"/>
      <c r="DD124" s="845"/>
      <c r="DE124" s="845"/>
      <c r="DF124" s="846"/>
      <c r="DG124" s="763" t="s">
        <v>149</v>
      </c>
      <c r="DH124" s="764"/>
      <c r="DI124" s="764"/>
      <c r="DJ124" s="764"/>
      <c r="DK124" s="765"/>
      <c r="DL124" s="766" t="s">
        <v>469</v>
      </c>
      <c r="DM124" s="764"/>
      <c r="DN124" s="764"/>
      <c r="DO124" s="764"/>
      <c r="DP124" s="765"/>
      <c r="DQ124" s="766" t="s">
        <v>149</v>
      </c>
      <c r="DR124" s="764"/>
      <c r="DS124" s="764"/>
      <c r="DT124" s="764"/>
      <c r="DU124" s="765"/>
      <c r="DV124" s="828" t="s">
        <v>149</v>
      </c>
      <c r="DW124" s="829"/>
      <c r="DX124" s="829"/>
      <c r="DY124" s="829"/>
      <c r="DZ124" s="830"/>
    </row>
    <row r="125" spans="1:130" s="230" customFormat="1" ht="26.25" customHeight="1" x14ac:dyDescent="0.2">
      <c r="A125" s="884"/>
      <c r="B125" s="885"/>
      <c r="C125" s="815" t="s">
        <v>460</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474</v>
      </c>
      <c r="AB125" s="780"/>
      <c r="AC125" s="780"/>
      <c r="AD125" s="780"/>
      <c r="AE125" s="781"/>
      <c r="AF125" s="782" t="s">
        <v>475</v>
      </c>
      <c r="AG125" s="780"/>
      <c r="AH125" s="780"/>
      <c r="AI125" s="780"/>
      <c r="AJ125" s="781"/>
      <c r="AK125" s="782" t="s">
        <v>149</v>
      </c>
      <c r="AL125" s="780"/>
      <c r="AM125" s="780"/>
      <c r="AN125" s="780"/>
      <c r="AO125" s="781"/>
      <c r="AP125" s="821" t="s">
        <v>474</v>
      </c>
      <c r="AQ125" s="822"/>
      <c r="AR125" s="822"/>
      <c r="AS125" s="822"/>
      <c r="AT125" s="82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31" t="s">
        <v>476</v>
      </c>
      <c r="CL125" s="832"/>
      <c r="CM125" s="832"/>
      <c r="CN125" s="832"/>
      <c r="CO125" s="833"/>
      <c r="CP125" s="840" t="s">
        <v>477</v>
      </c>
      <c r="CQ125" s="808"/>
      <c r="CR125" s="808"/>
      <c r="CS125" s="808"/>
      <c r="CT125" s="808"/>
      <c r="CU125" s="808"/>
      <c r="CV125" s="808"/>
      <c r="CW125" s="808"/>
      <c r="CX125" s="808"/>
      <c r="CY125" s="808"/>
      <c r="CZ125" s="808"/>
      <c r="DA125" s="808"/>
      <c r="DB125" s="808"/>
      <c r="DC125" s="808"/>
      <c r="DD125" s="808"/>
      <c r="DE125" s="808"/>
      <c r="DF125" s="809"/>
      <c r="DG125" s="841" t="s">
        <v>474</v>
      </c>
      <c r="DH125" s="825"/>
      <c r="DI125" s="825"/>
      <c r="DJ125" s="825"/>
      <c r="DK125" s="825"/>
      <c r="DL125" s="825" t="s">
        <v>149</v>
      </c>
      <c r="DM125" s="825"/>
      <c r="DN125" s="825"/>
      <c r="DO125" s="825"/>
      <c r="DP125" s="825"/>
      <c r="DQ125" s="825" t="s">
        <v>149</v>
      </c>
      <c r="DR125" s="825"/>
      <c r="DS125" s="825"/>
      <c r="DT125" s="825"/>
      <c r="DU125" s="825"/>
      <c r="DV125" s="826" t="s">
        <v>149</v>
      </c>
      <c r="DW125" s="826"/>
      <c r="DX125" s="826"/>
      <c r="DY125" s="826"/>
      <c r="DZ125" s="827"/>
    </row>
    <row r="126" spans="1:130" s="230" customFormat="1" ht="26.25" customHeight="1" thickBot="1" x14ac:dyDescent="0.25">
      <c r="A126" s="884"/>
      <c r="B126" s="885"/>
      <c r="C126" s="815" t="s">
        <v>462</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474</v>
      </c>
      <c r="AB126" s="780"/>
      <c r="AC126" s="780"/>
      <c r="AD126" s="780"/>
      <c r="AE126" s="781"/>
      <c r="AF126" s="782" t="s">
        <v>469</v>
      </c>
      <c r="AG126" s="780"/>
      <c r="AH126" s="780"/>
      <c r="AI126" s="780"/>
      <c r="AJ126" s="781"/>
      <c r="AK126" s="782" t="s">
        <v>149</v>
      </c>
      <c r="AL126" s="780"/>
      <c r="AM126" s="780"/>
      <c r="AN126" s="780"/>
      <c r="AO126" s="781"/>
      <c r="AP126" s="821" t="s">
        <v>474</v>
      </c>
      <c r="AQ126" s="822"/>
      <c r="AR126" s="822"/>
      <c r="AS126" s="822"/>
      <c r="AT126" s="82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34"/>
      <c r="CL126" s="835"/>
      <c r="CM126" s="835"/>
      <c r="CN126" s="835"/>
      <c r="CO126" s="836"/>
      <c r="CP126" s="815" t="s">
        <v>478</v>
      </c>
      <c r="CQ126" s="752"/>
      <c r="CR126" s="752"/>
      <c r="CS126" s="752"/>
      <c r="CT126" s="752"/>
      <c r="CU126" s="752"/>
      <c r="CV126" s="752"/>
      <c r="CW126" s="752"/>
      <c r="CX126" s="752"/>
      <c r="CY126" s="752"/>
      <c r="CZ126" s="752"/>
      <c r="DA126" s="752"/>
      <c r="DB126" s="752"/>
      <c r="DC126" s="752"/>
      <c r="DD126" s="752"/>
      <c r="DE126" s="752"/>
      <c r="DF126" s="753"/>
      <c r="DG126" s="816" t="s">
        <v>474</v>
      </c>
      <c r="DH126" s="817"/>
      <c r="DI126" s="817"/>
      <c r="DJ126" s="817"/>
      <c r="DK126" s="817"/>
      <c r="DL126" s="817" t="s">
        <v>149</v>
      </c>
      <c r="DM126" s="817"/>
      <c r="DN126" s="817"/>
      <c r="DO126" s="817"/>
      <c r="DP126" s="817"/>
      <c r="DQ126" s="817" t="s">
        <v>149</v>
      </c>
      <c r="DR126" s="817"/>
      <c r="DS126" s="817"/>
      <c r="DT126" s="817"/>
      <c r="DU126" s="817"/>
      <c r="DV126" s="794" t="s">
        <v>149</v>
      </c>
      <c r="DW126" s="794"/>
      <c r="DX126" s="794"/>
      <c r="DY126" s="794"/>
      <c r="DZ126" s="795"/>
    </row>
    <row r="127" spans="1:130" s="230" customFormat="1" ht="26.25" customHeight="1" x14ac:dyDescent="0.2">
      <c r="A127" s="886"/>
      <c r="B127" s="887"/>
      <c r="C127" s="818" t="s">
        <v>479</v>
      </c>
      <c r="D127" s="819"/>
      <c r="E127" s="819"/>
      <c r="F127" s="819"/>
      <c r="G127" s="819"/>
      <c r="H127" s="819"/>
      <c r="I127" s="819"/>
      <c r="J127" s="819"/>
      <c r="K127" s="819"/>
      <c r="L127" s="819"/>
      <c r="M127" s="819"/>
      <c r="N127" s="819"/>
      <c r="O127" s="819"/>
      <c r="P127" s="819"/>
      <c r="Q127" s="819"/>
      <c r="R127" s="819"/>
      <c r="S127" s="819"/>
      <c r="T127" s="819"/>
      <c r="U127" s="819"/>
      <c r="V127" s="819"/>
      <c r="W127" s="819"/>
      <c r="X127" s="819"/>
      <c r="Y127" s="819"/>
      <c r="Z127" s="820"/>
      <c r="AA127" s="779" t="s">
        <v>149</v>
      </c>
      <c r="AB127" s="780"/>
      <c r="AC127" s="780"/>
      <c r="AD127" s="780"/>
      <c r="AE127" s="781"/>
      <c r="AF127" s="782" t="s">
        <v>149</v>
      </c>
      <c r="AG127" s="780"/>
      <c r="AH127" s="780"/>
      <c r="AI127" s="780"/>
      <c r="AJ127" s="781"/>
      <c r="AK127" s="782" t="s">
        <v>149</v>
      </c>
      <c r="AL127" s="780"/>
      <c r="AM127" s="780"/>
      <c r="AN127" s="780"/>
      <c r="AO127" s="781"/>
      <c r="AP127" s="821" t="s">
        <v>149</v>
      </c>
      <c r="AQ127" s="822"/>
      <c r="AR127" s="822"/>
      <c r="AS127" s="822"/>
      <c r="AT127" s="823"/>
      <c r="AU127" s="232"/>
      <c r="AV127" s="232"/>
      <c r="AW127" s="232"/>
      <c r="AX127" s="824" t="s">
        <v>480</v>
      </c>
      <c r="AY127" s="812"/>
      <c r="AZ127" s="812"/>
      <c r="BA127" s="812"/>
      <c r="BB127" s="812"/>
      <c r="BC127" s="812"/>
      <c r="BD127" s="812"/>
      <c r="BE127" s="813"/>
      <c r="BF127" s="811" t="s">
        <v>481</v>
      </c>
      <c r="BG127" s="812"/>
      <c r="BH127" s="812"/>
      <c r="BI127" s="812"/>
      <c r="BJ127" s="812"/>
      <c r="BK127" s="812"/>
      <c r="BL127" s="813"/>
      <c r="BM127" s="811" t="s">
        <v>482</v>
      </c>
      <c r="BN127" s="812"/>
      <c r="BO127" s="812"/>
      <c r="BP127" s="812"/>
      <c r="BQ127" s="812"/>
      <c r="BR127" s="812"/>
      <c r="BS127" s="813"/>
      <c r="BT127" s="811" t="s">
        <v>483</v>
      </c>
      <c r="BU127" s="812"/>
      <c r="BV127" s="812"/>
      <c r="BW127" s="812"/>
      <c r="BX127" s="812"/>
      <c r="BY127" s="812"/>
      <c r="BZ127" s="814"/>
      <c r="CA127" s="232"/>
      <c r="CB127" s="232"/>
      <c r="CC127" s="232"/>
      <c r="CD127" s="255"/>
      <c r="CE127" s="255"/>
      <c r="CF127" s="255"/>
      <c r="CG127" s="232"/>
      <c r="CH127" s="232"/>
      <c r="CI127" s="232"/>
      <c r="CJ127" s="254"/>
      <c r="CK127" s="834"/>
      <c r="CL127" s="835"/>
      <c r="CM127" s="835"/>
      <c r="CN127" s="835"/>
      <c r="CO127" s="836"/>
      <c r="CP127" s="815" t="s">
        <v>484</v>
      </c>
      <c r="CQ127" s="752"/>
      <c r="CR127" s="752"/>
      <c r="CS127" s="752"/>
      <c r="CT127" s="752"/>
      <c r="CU127" s="752"/>
      <c r="CV127" s="752"/>
      <c r="CW127" s="752"/>
      <c r="CX127" s="752"/>
      <c r="CY127" s="752"/>
      <c r="CZ127" s="752"/>
      <c r="DA127" s="752"/>
      <c r="DB127" s="752"/>
      <c r="DC127" s="752"/>
      <c r="DD127" s="752"/>
      <c r="DE127" s="752"/>
      <c r="DF127" s="753"/>
      <c r="DG127" s="816" t="s">
        <v>149</v>
      </c>
      <c r="DH127" s="817"/>
      <c r="DI127" s="817"/>
      <c r="DJ127" s="817"/>
      <c r="DK127" s="817"/>
      <c r="DL127" s="817" t="s">
        <v>149</v>
      </c>
      <c r="DM127" s="817"/>
      <c r="DN127" s="817"/>
      <c r="DO127" s="817"/>
      <c r="DP127" s="817"/>
      <c r="DQ127" s="817" t="s">
        <v>149</v>
      </c>
      <c r="DR127" s="817"/>
      <c r="DS127" s="817"/>
      <c r="DT127" s="817"/>
      <c r="DU127" s="817"/>
      <c r="DV127" s="794" t="s">
        <v>149</v>
      </c>
      <c r="DW127" s="794"/>
      <c r="DX127" s="794"/>
      <c r="DY127" s="794"/>
      <c r="DZ127" s="795"/>
    </row>
    <row r="128" spans="1:130" s="230" customFormat="1" ht="26.25" customHeight="1" thickBot="1" x14ac:dyDescent="0.25">
      <c r="A128" s="796" t="s">
        <v>485</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486</v>
      </c>
      <c r="X128" s="798"/>
      <c r="Y128" s="798"/>
      <c r="Z128" s="799"/>
      <c r="AA128" s="800" t="s">
        <v>149</v>
      </c>
      <c r="AB128" s="801"/>
      <c r="AC128" s="801"/>
      <c r="AD128" s="801"/>
      <c r="AE128" s="802"/>
      <c r="AF128" s="803" t="s">
        <v>149</v>
      </c>
      <c r="AG128" s="801"/>
      <c r="AH128" s="801"/>
      <c r="AI128" s="801"/>
      <c r="AJ128" s="802"/>
      <c r="AK128" s="803" t="s">
        <v>149</v>
      </c>
      <c r="AL128" s="801"/>
      <c r="AM128" s="801"/>
      <c r="AN128" s="801"/>
      <c r="AO128" s="802"/>
      <c r="AP128" s="804"/>
      <c r="AQ128" s="805"/>
      <c r="AR128" s="805"/>
      <c r="AS128" s="805"/>
      <c r="AT128" s="806"/>
      <c r="AU128" s="232"/>
      <c r="AV128" s="232"/>
      <c r="AW128" s="232"/>
      <c r="AX128" s="807" t="s">
        <v>487</v>
      </c>
      <c r="AY128" s="808"/>
      <c r="AZ128" s="808"/>
      <c r="BA128" s="808"/>
      <c r="BB128" s="808"/>
      <c r="BC128" s="808"/>
      <c r="BD128" s="808"/>
      <c r="BE128" s="809"/>
      <c r="BF128" s="786" t="s">
        <v>469</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37"/>
      <c r="CL128" s="838"/>
      <c r="CM128" s="838"/>
      <c r="CN128" s="838"/>
      <c r="CO128" s="839"/>
      <c r="CP128" s="789" t="s">
        <v>488</v>
      </c>
      <c r="CQ128" s="730"/>
      <c r="CR128" s="730"/>
      <c r="CS128" s="730"/>
      <c r="CT128" s="730"/>
      <c r="CU128" s="730"/>
      <c r="CV128" s="730"/>
      <c r="CW128" s="730"/>
      <c r="CX128" s="730"/>
      <c r="CY128" s="730"/>
      <c r="CZ128" s="730"/>
      <c r="DA128" s="730"/>
      <c r="DB128" s="730"/>
      <c r="DC128" s="730"/>
      <c r="DD128" s="730"/>
      <c r="DE128" s="730"/>
      <c r="DF128" s="731"/>
      <c r="DG128" s="790" t="s">
        <v>149</v>
      </c>
      <c r="DH128" s="791"/>
      <c r="DI128" s="791"/>
      <c r="DJ128" s="791"/>
      <c r="DK128" s="791"/>
      <c r="DL128" s="791" t="s">
        <v>149</v>
      </c>
      <c r="DM128" s="791"/>
      <c r="DN128" s="791"/>
      <c r="DO128" s="791"/>
      <c r="DP128" s="791"/>
      <c r="DQ128" s="791" t="s">
        <v>149</v>
      </c>
      <c r="DR128" s="791"/>
      <c r="DS128" s="791"/>
      <c r="DT128" s="791"/>
      <c r="DU128" s="791"/>
      <c r="DV128" s="792" t="s">
        <v>149</v>
      </c>
      <c r="DW128" s="792"/>
      <c r="DX128" s="792"/>
      <c r="DY128" s="792"/>
      <c r="DZ128" s="793"/>
    </row>
    <row r="129" spans="1:131" s="230" customFormat="1" ht="26.25" customHeight="1" x14ac:dyDescent="0.2">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489</v>
      </c>
      <c r="X129" s="777"/>
      <c r="Y129" s="777"/>
      <c r="Z129" s="778"/>
      <c r="AA129" s="779">
        <v>3552772</v>
      </c>
      <c r="AB129" s="780"/>
      <c r="AC129" s="780"/>
      <c r="AD129" s="780"/>
      <c r="AE129" s="781"/>
      <c r="AF129" s="782">
        <v>3369249</v>
      </c>
      <c r="AG129" s="780"/>
      <c r="AH129" s="780"/>
      <c r="AI129" s="780"/>
      <c r="AJ129" s="781"/>
      <c r="AK129" s="782">
        <v>3255295</v>
      </c>
      <c r="AL129" s="780"/>
      <c r="AM129" s="780"/>
      <c r="AN129" s="780"/>
      <c r="AO129" s="781"/>
      <c r="AP129" s="783"/>
      <c r="AQ129" s="784"/>
      <c r="AR129" s="784"/>
      <c r="AS129" s="784"/>
      <c r="AT129" s="785"/>
      <c r="AU129" s="233"/>
      <c r="AV129" s="233"/>
      <c r="AW129" s="233"/>
      <c r="AX129" s="751" t="s">
        <v>490</v>
      </c>
      <c r="AY129" s="752"/>
      <c r="AZ129" s="752"/>
      <c r="BA129" s="752"/>
      <c r="BB129" s="752"/>
      <c r="BC129" s="752"/>
      <c r="BD129" s="752"/>
      <c r="BE129" s="753"/>
      <c r="BF129" s="770" t="s">
        <v>149</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491</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492</v>
      </c>
      <c r="X130" s="777"/>
      <c r="Y130" s="777"/>
      <c r="Z130" s="778"/>
      <c r="AA130" s="779">
        <v>180021</v>
      </c>
      <c r="AB130" s="780"/>
      <c r="AC130" s="780"/>
      <c r="AD130" s="780"/>
      <c r="AE130" s="781"/>
      <c r="AF130" s="782">
        <v>172350</v>
      </c>
      <c r="AG130" s="780"/>
      <c r="AH130" s="780"/>
      <c r="AI130" s="780"/>
      <c r="AJ130" s="781"/>
      <c r="AK130" s="782">
        <v>167678</v>
      </c>
      <c r="AL130" s="780"/>
      <c r="AM130" s="780"/>
      <c r="AN130" s="780"/>
      <c r="AO130" s="781"/>
      <c r="AP130" s="783"/>
      <c r="AQ130" s="784"/>
      <c r="AR130" s="784"/>
      <c r="AS130" s="784"/>
      <c r="AT130" s="785"/>
      <c r="AU130" s="233"/>
      <c r="AV130" s="233"/>
      <c r="AW130" s="233"/>
      <c r="AX130" s="751" t="s">
        <v>493</v>
      </c>
      <c r="AY130" s="752"/>
      <c r="AZ130" s="752"/>
      <c r="BA130" s="752"/>
      <c r="BB130" s="752"/>
      <c r="BC130" s="752"/>
      <c r="BD130" s="752"/>
      <c r="BE130" s="753"/>
      <c r="BF130" s="754">
        <v>0</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494</v>
      </c>
      <c r="X131" s="761"/>
      <c r="Y131" s="761"/>
      <c r="Z131" s="762"/>
      <c r="AA131" s="763">
        <v>3372751</v>
      </c>
      <c r="AB131" s="764"/>
      <c r="AC131" s="764"/>
      <c r="AD131" s="764"/>
      <c r="AE131" s="765"/>
      <c r="AF131" s="766">
        <v>3196899</v>
      </c>
      <c r="AG131" s="764"/>
      <c r="AH131" s="764"/>
      <c r="AI131" s="764"/>
      <c r="AJ131" s="765"/>
      <c r="AK131" s="766">
        <v>3087617</v>
      </c>
      <c r="AL131" s="764"/>
      <c r="AM131" s="764"/>
      <c r="AN131" s="764"/>
      <c r="AO131" s="765"/>
      <c r="AP131" s="767"/>
      <c r="AQ131" s="768"/>
      <c r="AR131" s="768"/>
      <c r="AS131" s="768"/>
      <c r="AT131" s="769"/>
      <c r="AU131" s="233"/>
      <c r="AV131" s="233"/>
      <c r="AW131" s="233"/>
      <c r="AX131" s="729" t="s">
        <v>495</v>
      </c>
      <c r="AY131" s="730"/>
      <c r="AZ131" s="730"/>
      <c r="BA131" s="730"/>
      <c r="BB131" s="730"/>
      <c r="BC131" s="730"/>
      <c r="BD131" s="730"/>
      <c r="BE131" s="731"/>
      <c r="BF131" s="732" t="s">
        <v>149</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496</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497</v>
      </c>
      <c r="W132" s="742"/>
      <c r="X132" s="742"/>
      <c r="Y132" s="742"/>
      <c r="Z132" s="743"/>
      <c r="AA132" s="744">
        <v>-2.11438674</v>
      </c>
      <c r="AB132" s="745"/>
      <c r="AC132" s="745"/>
      <c r="AD132" s="745"/>
      <c r="AE132" s="746"/>
      <c r="AF132" s="747">
        <v>0.76458468000000002</v>
      </c>
      <c r="AG132" s="745"/>
      <c r="AH132" s="745"/>
      <c r="AI132" s="745"/>
      <c r="AJ132" s="746"/>
      <c r="AK132" s="747">
        <v>1.381971922</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498</v>
      </c>
      <c r="W133" s="721"/>
      <c r="X133" s="721"/>
      <c r="Y133" s="721"/>
      <c r="Z133" s="722"/>
      <c r="AA133" s="723">
        <v>-0.2</v>
      </c>
      <c r="AB133" s="724"/>
      <c r="AC133" s="724"/>
      <c r="AD133" s="724"/>
      <c r="AE133" s="725"/>
      <c r="AF133" s="723">
        <v>-0.1</v>
      </c>
      <c r="AG133" s="724"/>
      <c r="AH133" s="724"/>
      <c r="AI133" s="724"/>
      <c r="AJ133" s="725"/>
      <c r="AK133" s="723">
        <v>0</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UTTX3LQSdjQ9ewlaTVDz+VATRbNTTIYDTAGP7KCC6zrseL0WouMgyq45+SEELZRpSdZZ1ycMuLaqF857lFagCw==" saltValue="C+SKCLwx0Zbs4Ycw+DSqnw=="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499</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WssnhCvsjpJY2zxcUXQp6iAs+kAqaVu0fo1WOeF4oy0BROq/VVv98KfwkLwJpWP1zQYprMXCkaseh00WNeDNkw==" saltValue="WgsQ+YNA7+2Dqh6t5yCPVg==" spinCount="100000"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B3BbJNZgu5pfwjEaYSlxWlVcAA0wCsNYQzKdp2W9AhU1EWdA9mbWHGt8cA4JaysUtzvzqihGI+Abt+XtbWT2Tw==" saltValue="eL3JfE2FxlBo33P0zvqTxA==" spinCount="100000"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500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501</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7" t="s">
        <v>502</v>
      </c>
      <c r="AP7" s="272"/>
      <c r="AQ7" s="273" t="s">
        <v>503</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8"/>
      <c r="AP8" s="278" t="s">
        <v>504</v>
      </c>
      <c r="AQ8" s="279" t="s">
        <v>505</v>
      </c>
      <c r="AR8" s="280" t="s">
        <v>506</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9" t="s">
        <v>507</v>
      </c>
      <c r="AL9" s="1130"/>
      <c r="AM9" s="1130"/>
      <c r="AN9" s="1131"/>
      <c r="AO9" s="281">
        <v>1057201</v>
      </c>
      <c r="AP9" s="281">
        <v>206082</v>
      </c>
      <c r="AQ9" s="282">
        <v>166998</v>
      </c>
      <c r="AR9" s="283">
        <v>23.4</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9" t="s">
        <v>508</v>
      </c>
      <c r="AL10" s="1130"/>
      <c r="AM10" s="1130"/>
      <c r="AN10" s="1131"/>
      <c r="AO10" s="284">
        <v>907</v>
      </c>
      <c r="AP10" s="284">
        <v>177</v>
      </c>
      <c r="AQ10" s="285">
        <v>26170</v>
      </c>
      <c r="AR10" s="286">
        <v>-99.3</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9" t="s">
        <v>509</v>
      </c>
      <c r="AL11" s="1130"/>
      <c r="AM11" s="1130"/>
      <c r="AN11" s="1131"/>
      <c r="AO11" s="284">
        <v>17354</v>
      </c>
      <c r="AP11" s="284">
        <v>3383</v>
      </c>
      <c r="AQ11" s="285">
        <v>5047</v>
      </c>
      <c r="AR11" s="286">
        <v>-33</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9" t="s">
        <v>510</v>
      </c>
      <c r="AL12" s="1130"/>
      <c r="AM12" s="1130"/>
      <c r="AN12" s="1131"/>
      <c r="AO12" s="284" t="s">
        <v>511</v>
      </c>
      <c r="AP12" s="284" t="s">
        <v>511</v>
      </c>
      <c r="AQ12" s="285" t="s">
        <v>511</v>
      </c>
      <c r="AR12" s="286" t="s">
        <v>511</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9" t="s">
        <v>512</v>
      </c>
      <c r="AL13" s="1130"/>
      <c r="AM13" s="1130"/>
      <c r="AN13" s="1131"/>
      <c r="AO13" s="284">
        <v>87890</v>
      </c>
      <c r="AP13" s="284">
        <v>17133</v>
      </c>
      <c r="AQ13" s="285">
        <v>6466</v>
      </c>
      <c r="AR13" s="286">
        <v>165</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9" t="s">
        <v>513</v>
      </c>
      <c r="AL14" s="1130"/>
      <c r="AM14" s="1130"/>
      <c r="AN14" s="1131"/>
      <c r="AO14" s="284">
        <v>33788</v>
      </c>
      <c r="AP14" s="284">
        <v>6586</v>
      </c>
      <c r="AQ14" s="285">
        <v>3589</v>
      </c>
      <c r="AR14" s="286">
        <v>83.5</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2" t="s">
        <v>514</v>
      </c>
      <c r="AL15" s="1133"/>
      <c r="AM15" s="1133"/>
      <c r="AN15" s="1134"/>
      <c r="AO15" s="284">
        <v>-81582</v>
      </c>
      <c r="AP15" s="284">
        <v>-15903</v>
      </c>
      <c r="AQ15" s="285">
        <v>-12920</v>
      </c>
      <c r="AR15" s="286">
        <v>23.1</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2" t="s">
        <v>191</v>
      </c>
      <c r="AL16" s="1133"/>
      <c r="AM16" s="1133"/>
      <c r="AN16" s="1134"/>
      <c r="AO16" s="284">
        <v>1115558</v>
      </c>
      <c r="AP16" s="284">
        <v>217458</v>
      </c>
      <c r="AQ16" s="285">
        <v>195349</v>
      </c>
      <c r="AR16" s="286">
        <v>11.3</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515</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516</v>
      </c>
      <c r="AP20" s="293" t="s">
        <v>517</v>
      </c>
      <c r="AQ20" s="294" t="s">
        <v>518</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5" t="s">
        <v>519</v>
      </c>
      <c r="AL21" s="1136"/>
      <c r="AM21" s="1136"/>
      <c r="AN21" s="1137"/>
      <c r="AO21" s="297">
        <v>22.42</v>
      </c>
      <c r="AP21" s="298">
        <v>16.600000000000001</v>
      </c>
      <c r="AQ21" s="299">
        <v>5.82</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5" t="s">
        <v>520</v>
      </c>
      <c r="AL22" s="1136"/>
      <c r="AM22" s="1136"/>
      <c r="AN22" s="1137"/>
      <c r="AO22" s="302">
        <v>95.1</v>
      </c>
      <c r="AP22" s="303">
        <v>95.6</v>
      </c>
      <c r="AQ22" s="304">
        <v>-0.5</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38" t="s">
        <v>521</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c r="AT26" s="267"/>
    </row>
    <row r="27" spans="1:46" ht="13.2" x14ac:dyDescent="0.2">
      <c r="A27" s="309"/>
      <c r="AO27" s="262"/>
      <c r="AP27" s="262"/>
      <c r="AQ27" s="262"/>
      <c r="AR27" s="262"/>
      <c r="AS27" s="262"/>
      <c r="AT27" s="262"/>
    </row>
    <row r="28" spans="1:46" ht="16.2" x14ac:dyDescent="0.2">
      <c r="A28" s="263" t="s">
        <v>522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523</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7" t="s">
        <v>502</v>
      </c>
      <c r="AP30" s="272"/>
      <c r="AQ30" s="273" t="s">
        <v>503</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8"/>
      <c r="AP31" s="278" t="s">
        <v>504</v>
      </c>
      <c r="AQ31" s="279" t="s">
        <v>505</v>
      </c>
      <c r="AR31" s="280" t="s">
        <v>506</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3" t="s">
        <v>524</v>
      </c>
      <c r="AL32" s="1114"/>
      <c r="AM32" s="1114"/>
      <c r="AN32" s="1115"/>
      <c r="AO32" s="312">
        <v>3900</v>
      </c>
      <c r="AP32" s="312">
        <v>760</v>
      </c>
      <c r="AQ32" s="313">
        <v>125145</v>
      </c>
      <c r="AR32" s="314">
        <v>-99.4</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3" t="s">
        <v>525</v>
      </c>
      <c r="AL33" s="1114"/>
      <c r="AM33" s="1114"/>
      <c r="AN33" s="1115"/>
      <c r="AO33" s="312" t="s">
        <v>511</v>
      </c>
      <c r="AP33" s="312" t="s">
        <v>511</v>
      </c>
      <c r="AQ33" s="313">
        <v>142</v>
      </c>
      <c r="AR33" s="314" t="s">
        <v>511</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3" t="s">
        <v>526</v>
      </c>
      <c r="AL34" s="1114"/>
      <c r="AM34" s="1114"/>
      <c r="AN34" s="1115"/>
      <c r="AO34" s="312" t="s">
        <v>511</v>
      </c>
      <c r="AP34" s="312" t="s">
        <v>511</v>
      </c>
      <c r="AQ34" s="313">
        <v>186</v>
      </c>
      <c r="AR34" s="314" t="s">
        <v>511</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3" t="s">
        <v>527</v>
      </c>
      <c r="AL35" s="1114"/>
      <c r="AM35" s="1114"/>
      <c r="AN35" s="1115"/>
      <c r="AO35" s="312">
        <v>206448</v>
      </c>
      <c r="AP35" s="312">
        <v>40243</v>
      </c>
      <c r="AQ35" s="313">
        <v>24116</v>
      </c>
      <c r="AR35" s="314">
        <v>66.900000000000006</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3" t="s">
        <v>528</v>
      </c>
      <c r="AL36" s="1114"/>
      <c r="AM36" s="1114"/>
      <c r="AN36" s="1115"/>
      <c r="AO36" s="312" t="s">
        <v>511</v>
      </c>
      <c r="AP36" s="312" t="s">
        <v>511</v>
      </c>
      <c r="AQ36" s="313">
        <v>3945</v>
      </c>
      <c r="AR36" s="314" t="s">
        <v>511</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3" t="s">
        <v>529</v>
      </c>
      <c r="AL37" s="1114"/>
      <c r="AM37" s="1114"/>
      <c r="AN37" s="1115"/>
      <c r="AO37" s="312" t="s">
        <v>511</v>
      </c>
      <c r="AP37" s="312" t="s">
        <v>511</v>
      </c>
      <c r="AQ37" s="313">
        <v>817</v>
      </c>
      <c r="AR37" s="314" t="s">
        <v>511</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16" t="s">
        <v>530</v>
      </c>
      <c r="AL38" s="1117"/>
      <c r="AM38" s="1117"/>
      <c r="AN38" s="1118"/>
      <c r="AO38" s="315" t="s">
        <v>511</v>
      </c>
      <c r="AP38" s="315" t="s">
        <v>511</v>
      </c>
      <c r="AQ38" s="316">
        <v>16</v>
      </c>
      <c r="AR38" s="304" t="s">
        <v>511</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16" t="s">
        <v>531</v>
      </c>
      <c r="AL39" s="1117"/>
      <c r="AM39" s="1117"/>
      <c r="AN39" s="1118"/>
      <c r="AO39" s="312" t="s">
        <v>511</v>
      </c>
      <c r="AP39" s="312" t="s">
        <v>511</v>
      </c>
      <c r="AQ39" s="313">
        <v>-6780</v>
      </c>
      <c r="AR39" s="314" t="s">
        <v>511</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3" t="s">
        <v>532</v>
      </c>
      <c r="AL40" s="1114"/>
      <c r="AM40" s="1114"/>
      <c r="AN40" s="1115"/>
      <c r="AO40" s="312">
        <v>-167678</v>
      </c>
      <c r="AP40" s="312">
        <v>-32686</v>
      </c>
      <c r="AQ40" s="313">
        <v>-98746</v>
      </c>
      <c r="AR40" s="314">
        <v>-66.900000000000006</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19" t="s">
        <v>302</v>
      </c>
      <c r="AL41" s="1120"/>
      <c r="AM41" s="1120"/>
      <c r="AN41" s="1121"/>
      <c r="AO41" s="312">
        <v>42670</v>
      </c>
      <c r="AP41" s="312">
        <v>8318</v>
      </c>
      <c r="AQ41" s="313">
        <v>48842</v>
      </c>
      <c r="AR41" s="314">
        <v>-83</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533</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535</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2" t="s">
        <v>502</v>
      </c>
      <c r="AN49" s="1124" t="s">
        <v>536</v>
      </c>
      <c r="AO49" s="1125"/>
      <c r="AP49" s="1125"/>
      <c r="AQ49" s="1125"/>
      <c r="AR49" s="1126"/>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3"/>
      <c r="AN50" s="328" t="s">
        <v>537</v>
      </c>
      <c r="AO50" s="329" t="s">
        <v>538</v>
      </c>
      <c r="AP50" s="330" t="s">
        <v>539</v>
      </c>
      <c r="AQ50" s="331" t="s">
        <v>540</v>
      </c>
      <c r="AR50" s="332" t="s">
        <v>541</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542</v>
      </c>
      <c r="AL51" s="325"/>
      <c r="AM51" s="333">
        <v>1669535</v>
      </c>
      <c r="AN51" s="334">
        <v>295493</v>
      </c>
      <c r="AO51" s="335">
        <v>-27.4</v>
      </c>
      <c r="AP51" s="336">
        <v>167497</v>
      </c>
      <c r="AQ51" s="337">
        <v>-17.399999999999999</v>
      </c>
      <c r="AR51" s="338">
        <v>-10</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543</v>
      </c>
      <c r="AM52" s="341">
        <v>1623382</v>
      </c>
      <c r="AN52" s="342">
        <v>287324</v>
      </c>
      <c r="AO52" s="343">
        <v>-29.4</v>
      </c>
      <c r="AP52" s="344">
        <v>82571</v>
      </c>
      <c r="AQ52" s="345">
        <v>3.6</v>
      </c>
      <c r="AR52" s="346">
        <v>-33</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544</v>
      </c>
      <c r="AL53" s="325"/>
      <c r="AM53" s="333">
        <v>1105100</v>
      </c>
      <c r="AN53" s="334">
        <v>200745</v>
      </c>
      <c r="AO53" s="335">
        <v>-32.1</v>
      </c>
      <c r="AP53" s="336">
        <v>190274</v>
      </c>
      <c r="AQ53" s="337">
        <v>13.6</v>
      </c>
      <c r="AR53" s="338">
        <v>-45.7</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543</v>
      </c>
      <c r="AM54" s="341">
        <v>1053744</v>
      </c>
      <c r="AN54" s="342">
        <v>191416</v>
      </c>
      <c r="AO54" s="343">
        <v>-33.4</v>
      </c>
      <c r="AP54" s="344">
        <v>88584</v>
      </c>
      <c r="AQ54" s="345">
        <v>7.3</v>
      </c>
      <c r="AR54" s="346">
        <v>-40.700000000000003</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545</v>
      </c>
      <c r="AL55" s="325"/>
      <c r="AM55" s="333">
        <v>544943</v>
      </c>
      <c r="AN55" s="334">
        <v>100803</v>
      </c>
      <c r="AO55" s="335">
        <v>-49.8</v>
      </c>
      <c r="AP55" s="336">
        <v>200194</v>
      </c>
      <c r="AQ55" s="337">
        <v>5.2</v>
      </c>
      <c r="AR55" s="338">
        <v>-55</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543</v>
      </c>
      <c r="AM56" s="341">
        <v>516538</v>
      </c>
      <c r="AN56" s="342">
        <v>95549</v>
      </c>
      <c r="AO56" s="343">
        <v>-50.1</v>
      </c>
      <c r="AP56" s="344">
        <v>106422</v>
      </c>
      <c r="AQ56" s="345">
        <v>20.100000000000001</v>
      </c>
      <c r="AR56" s="346">
        <v>-70.2</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546</v>
      </c>
      <c r="AL57" s="325"/>
      <c r="AM57" s="333">
        <v>775352</v>
      </c>
      <c r="AN57" s="334">
        <v>146514</v>
      </c>
      <c r="AO57" s="335">
        <v>45.3</v>
      </c>
      <c r="AP57" s="336">
        <v>196914</v>
      </c>
      <c r="AQ57" s="337">
        <v>-1.6</v>
      </c>
      <c r="AR57" s="338">
        <v>46.9</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543</v>
      </c>
      <c r="AM58" s="341">
        <v>592904</v>
      </c>
      <c r="AN58" s="342">
        <v>112038</v>
      </c>
      <c r="AO58" s="343">
        <v>17.3</v>
      </c>
      <c r="AP58" s="344">
        <v>98966</v>
      </c>
      <c r="AQ58" s="345">
        <v>-7</v>
      </c>
      <c r="AR58" s="346">
        <v>24.3</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547</v>
      </c>
      <c r="AL59" s="325"/>
      <c r="AM59" s="333">
        <v>876050</v>
      </c>
      <c r="AN59" s="334">
        <v>170770</v>
      </c>
      <c r="AO59" s="335">
        <v>16.600000000000001</v>
      </c>
      <c r="AP59" s="336">
        <v>204757</v>
      </c>
      <c r="AQ59" s="337">
        <v>4</v>
      </c>
      <c r="AR59" s="338">
        <v>12.6</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543</v>
      </c>
      <c r="AM60" s="341">
        <v>794183</v>
      </c>
      <c r="AN60" s="342">
        <v>154812</v>
      </c>
      <c r="AO60" s="343">
        <v>38.200000000000003</v>
      </c>
      <c r="AP60" s="344">
        <v>106071</v>
      </c>
      <c r="AQ60" s="345">
        <v>7.2</v>
      </c>
      <c r="AR60" s="346">
        <v>31</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548</v>
      </c>
      <c r="AL61" s="347"/>
      <c r="AM61" s="348">
        <v>994196</v>
      </c>
      <c r="AN61" s="349">
        <v>182865</v>
      </c>
      <c r="AO61" s="350">
        <v>-9.5</v>
      </c>
      <c r="AP61" s="351">
        <v>191927</v>
      </c>
      <c r="AQ61" s="352">
        <v>0.8</v>
      </c>
      <c r="AR61" s="338">
        <v>-10.3</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543</v>
      </c>
      <c r="AM62" s="341">
        <v>916150</v>
      </c>
      <c r="AN62" s="342">
        <v>168228</v>
      </c>
      <c r="AO62" s="343">
        <v>-11.5</v>
      </c>
      <c r="AP62" s="344">
        <v>96523</v>
      </c>
      <c r="AQ62" s="345">
        <v>6.2</v>
      </c>
      <c r="AR62" s="346">
        <v>-17.7</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s281Ug/+daJBg/5jQgvvnw7IfP8dl3Cr+livx3dqIHl98LgRKcrM9SWGjlUk1o569QqxxkcG632D3YxF2IdagQ==" saltValue="He0n1VAH96FtidVgg2TS9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550</v>
      </c>
    </row>
    <row r="120" spans="125:125" ht="13.5" hidden="1" customHeight="1" x14ac:dyDescent="0.2"/>
    <row r="121" spans="125:125" ht="13.5" hidden="1" customHeight="1" x14ac:dyDescent="0.2">
      <c r="DU121" s="259"/>
    </row>
  </sheetData>
  <sheetProtection algorithmName="SHA-512" hashValue="py3t7fdiawmrnJ/odpy+w6LFI98yLtdljauSeITBSxkxFHjl8cTGcF7tYWlQyhkQDrDXKV00wVCHyDjpI2Mr6w==" saltValue="Y5B6P047eNKmSfz5niqKc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551</v>
      </c>
    </row>
  </sheetData>
  <sheetProtection algorithmName="SHA-512" hashValue="8YTqP6j6FIZjVrHt/yb9o2U6kQudoDPCV7Mbh1L6vPfGvoNvhXjO9C2fJQilwsxMyV0woMbtyL5Hj7RR+oWX6w==" saltValue="RZnaWS2ALaT3C8J5QPKFS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2">
      <c r="B47" s="10"/>
      <c r="C47" s="1139" t="s">
        <v>3</v>
      </c>
      <c r="D47" s="1139"/>
      <c r="E47" s="1140"/>
      <c r="F47" s="11">
        <v>130.27000000000001</v>
      </c>
      <c r="G47" s="12">
        <v>100.01</v>
      </c>
      <c r="H47" s="12">
        <v>114</v>
      </c>
      <c r="I47" s="12">
        <v>129.24</v>
      </c>
      <c r="J47" s="13">
        <v>149.81</v>
      </c>
    </row>
    <row r="48" spans="2:10" ht="57.75" customHeight="1" x14ac:dyDescent="0.2">
      <c r="B48" s="14"/>
      <c r="C48" s="1141" t="s">
        <v>4</v>
      </c>
      <c r="D48" s="1141"/>
      <c r="E48" s="1142"/>
      <c r="F48" s="15">
        <v>6.82</v>
      </c>
      <c r="G48" s="16">
        <v>5.6</v>
      </c>
      <c r="H48" s="16">
        <v>4.8600000000000003</v>
      </c>
      <c r="I48" s="16">
        <v>11.43</v>
      </c>
      <c r="J48" s="17">
        <v>8.3699999999999992</v>
      </c>
    </row>
    <row r="49" spans="2:10" ht="57.75" customHeight="1" thickBot="1" x14ac:dyDescent="0.25">
      <c r="B49" s="18"/>
      <c r="C49" s="1143" t="s">
        <v>5</v>
      </c>
      <c r="D49" s="1143"/>
      <c r="E49" s="1144"/>
      <c r="F49" s="19">
        <v>3.9</v>
      </c>
      <c r="G49" s="20">
        <v>9.3800000000000008</v>
      </c>
      <c r="H49" s="20">
        <v>7.92</v>
      </c>
      <c r="I49" s="20">
        <v>15.34</v>
      </c>
      <c r="J49" s="21">
        <v>12.58</v>
      </c>
    </row>
    <row r="50" spans="2:10" ht="13.2" x14ac:dyDescent="0.2"/>
  </sheetData>
  <sheetProtection algorithmName="SHA-512" hashValue="D7RTbh9TucTClD1o2CDmSzoaTrob47Ou7te34A6JtBS4v5gNHKEDbAXS3eFDiUWuPul50EgSc76R0QZNkJnsGQ==" saltValue="TyMlXGS6B+Sly38gxo6pD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2024-03-14T04:31:28Z</dcterms:created>
  <dcterms:modified xsi:type="dcterms:W3CDTF">2024-03-15T09:30:04Z</dcterms:modified>
  <cp:category/>
</cp:coreProperties>
</file>