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U34" i="9"/>
  <c r="U35" i="9" s="1"/>
  <c r="U36" i="9" s="1"/>
  <c r="C34" i="9"/>
  <c r="AM34" i="9" s="1"/>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<sst xmlns="http://schemas.openxmlformats.org/spreadsheetml/2006/main" count="1057" uniqueCount="562">
  <si>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</si>
  <si>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</si>
  <si>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</si>
  <si>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</si>
  <si>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</si>
  <si>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</si>
  <si>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</si>
  <si>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</si>
  <si>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</si>
  <si>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</si>
  <si>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</si>
  <si>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</si>
  <si>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</si>
  <si>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</si>
  <si>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</si>
  <si>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</si>
  <si>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</si>
  <si>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</si>
  <si>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</si>
  <si>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</si>
  <si>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</si>
  <si>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</si>
  <si>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</si>
  <si>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</si>
  <si>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</si>
  <si>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</si>
  <si>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</si>
  <si>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</si>
  <si>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</si>
  <si>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</si>
  <si>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</si>
  <si>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</si>
  <si>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</si>
  <si>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</si>
  <si>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</si>
  <si>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</si>
  <si>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</si>
  <si>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</si>
  <si>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</si>
  <si>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</si>
  <si>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</si>
  <si>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</si>
  <si>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</si>
  <si>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</si>
  <si>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</si>
  <si>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</si>
  <si>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</si>
  <si>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</si>
  <si>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</si>
  <si>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</si>
  <si>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</si>
  <si>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</si>
  <si>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</si>
  <si>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</si>
  <si>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</si>
  <si>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</si>
  <si>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</si>
  <si>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</si>
  <si>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</si>
  <si>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</si>
  <si>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</si>
  <si>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</si>
  <si>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</si>
  <si>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</si>
  <si>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</si>
  <si>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</si>
  <si>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</si>
  <si>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</si>
  <si>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</si>
  <si>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</si>
  <si>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</si>
  <si>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</si>
  <si>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</si>
  <si>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</si>
  <si>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</si>
  <si>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</si>
  <si>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</si>
  <si>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</si>
  <si>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</si>
  <si>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</si>
  <si>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</si>
  <si>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</si>
  <si>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玄海町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</si>
  <si>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</si>
  <si>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</si>
  <si>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</si>
  <si>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</si>
  <si>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</si>
  <si>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</si>
  <si>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</si>
  <si>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</si>
  <si>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</si>
  <si>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</si>
  <si>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</si>
  <si>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</si>
  <si>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</si>
  <si>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</si>
  <si>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</si>
  <si>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</si>
  <si>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</si>
  <si>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</si>
  <si>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</si>
  <si>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</si>
  <si>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</si>
  <si>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</si>
  <si>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</si>
  <si>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</si>
  <si>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</si>
  <si>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</si>
  <si>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</si>
  <si>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</si>
  <si>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</si>
  <si>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</si>
  <si>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</si>
  <si>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</si>
  <si>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</si>
  <si>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</si>
  <si>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</si>
  <si>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</si>
  <si>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</si>
  <si>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</si>
  <si>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</si>
  <si>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</si>
  <si>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</si>
  <si>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</si>
  <si>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</si>
  <si>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</si>
  <si>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</si>
  <si>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</si>
  <si>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</si>
  <si>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</si>
  <si>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</si>
  <si>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</si>
  <si>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</si>
  <si>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</si>
  <si>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</si>
  <si>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</si>
  <si>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</si>
  <si>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</si>
  <si>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</si>
  <si>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</si>
  <si>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</si>
  <si>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</si>
  <si>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</si>
  <si>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</si>
  <si>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</si>
  <si>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</si>
  <si>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</si>
  <si>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</si>
  <si>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</si>
  <si>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</si>
  <si>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</si>
  <si>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</si>
  <si>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</si>
  <si>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</si>
  <si>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</si>
  <si>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</si>
  <si>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</si>
  <si>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</si>
  <si>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</si>
  <si>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</si>
  <si>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</si>
  <si>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</si>
  <si>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</si>
  <si>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</si>
  <si>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</si>
  <si>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</si>
  <si>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</si>
  <si>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</si>
  <si>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</si>
  <si>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</si>
  <si>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</si>
  <si>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</si>
  <si>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</si>
  <si>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</si>
  <si>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</si>
  <si>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</si>
  <si>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</si>
  <si>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</si>
  <si>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</si>
  <si>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</si>
  <si>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</si>
  <si>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</si>
  <si>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</si>
  <si>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</si>
  <si>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</si>
  <si>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</si>
  <si>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</si>
  <si>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</si>
  <si>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</si>
  <si>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</si>
  <si>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</si>
  <si>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</si>
  <si>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佐賀県玄海町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</si>
  <si>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</si>
  <si>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</si>
  <si>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</si>
  <si>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</si>
  <si>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</si>
  <si>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</si>
  <si>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</si>
  <si>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</si>
  <si>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</si>
  <si>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</si>
  <si>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</si>
  <si>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</si>
  <si>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</si>
  <si>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</si>
  <si>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</si>
  <si>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</si>
  <si>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</si>
  <si>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</si>
  <si>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</si>
  <si>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</si>
  <si>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</si>
  <si>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</si>
  <si>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</si>
  <si>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</si>
  <si>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</si>
  <si>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</si>
  <si>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</si>
  <si>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</si>
  <si>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</si>
  <si>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</si>
  <si>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</si>
  <si>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</si>
  <si>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</si>
  <si>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</si>
  <si>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</si>
  <si>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</si>
  <si>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</si>
  <si>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</si>
  <si>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</si>
  <si>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</si>
  <si>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</si>
  <si>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</si>
  <si>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</si>
  <si>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</si>
  <si>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</si>
  <si>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</si>
  <si>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</si>
  <si>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</si>
  <si>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</si>
  <si>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</si>
  <si>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</si>
  <si>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</si>
  <si>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</si>
  <si>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</si>
  <si>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</si>
  <si>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</si>
  <si>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</si>
  <si>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</si>
  <si>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</si>
  <si>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</si>
  <si>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</si>
  <si>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</si>
  <si>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</si>
  <si>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</si>
  <si>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</si>
  <si>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</si>
  <si>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</si>
  <si>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</si>
  <si>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</si>
  <si>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</si>
  <si>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</si>
  <si>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</si>
  <si>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</si>
  <si>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</si>
  <si>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</si>
  <si>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</si>
  <si>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</si>
  <si>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</si>
  <si>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</si>
  <si>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</si>
  <si>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</si>
  <si>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</si>
  <si>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</si>
  <si>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</si>
  <si>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</si>
  <si>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</si>
  <si>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</si>
  <si>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</si>
  <si>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</si>
  <si>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</si>
  <si>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</si>
  <si>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</si>
  <si>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</si>
  <si>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</si>
  <si>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</si>
  <si>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</si>
  <si>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</si>
  <si>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</si>
  <si>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</si>
  <si>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</si>
  <si>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</si>
  <si>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</si>
  <si>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</si>
  <si>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</si>
  <si>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</si>
  <si>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</si>
  <si>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</si>
  <si>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</si>
  <si>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</si>
  <si>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</si>
  <si>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</si>
  <si>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</si>
  <si>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</si>
  <si>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</si>
  <si>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</si>
  <si>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</si>
  <si>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</si>
  <si>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</si>
  <si>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</si>
  <si>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</si>
  <si>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</si>
  <si>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</si>
  <si>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</si>
  <si>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</si>
  <si>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</si>
  <si>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</si>
  <si>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</si>
  <si>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</si>
  <si>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</si>
  <si>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</si>
  <si>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</si>
  <si>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</si>
  <si>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</si>
  <si>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</si>
  <si>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</si>
  <si>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</si>
  <si>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</si>
  <si>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</si>
  <si>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</si>
  <si>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</si>
  <si>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</si>
  <si>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</si>
  <si>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</si>
  <si>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</si>
  <si>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</si>
  <si>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</si>
  <si>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</si>
  <si>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佐賀県玄海町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</si>
  <si>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</si>
  <si>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</si>
  <si>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</si>
  <si>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</si>
  <si>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</si>
  <si>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</si>
  <si>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</si>
  <si>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</si>
  <si>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</si>
  <si>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</si>
  <si>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</si>
  <si>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</si>
  <si>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</si>
  <si>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</si>
  <si>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</si>
  <si>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</si>
  <si>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</si>
  <si>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</si>
  <si>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</si>
  <si>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</si>
  <si>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</si>
  <si>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</si>
  <si>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</si>
  <si>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</si>
  <si>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</si>
  <si>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</si>
  <si>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</si>
  <si>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</si>
  <si>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</si>
  <si>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</si>
  <si>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</si>
  <si>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</si>
  <si>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</si>
  <si>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</si>
  <si>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</si>
  <si>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</si>
  <si>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</si>
  <si>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</si>
  <si>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</si>
  <si>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</si>
  <si>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</si>
  <si>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</si>
  <si>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</si>
  <si>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</si>
  <si>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</si>
  <si>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</si>
  <si>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</si>
  <si>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</si>
  <si>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</si>
  <si>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</si>
  <si>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</si>
  <si>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</si>
  <si>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</si>
  <si>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</si>
  <si>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</si>
  <si>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</si>
  <si>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</si>
  <si>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</si>
  <si>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</si>
  <si>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</si>
  <si>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</si>
  <si>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</si>
  <si>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</si>
  <si>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</si>
  <si>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</si>
  <si>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</si>
  <si>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</si>
  <si>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</si>
  <si>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</si>
  <si>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</si>
  <si>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</si>
  <si>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</si>
  <si>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</si>
  <si>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</si>
  <si>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</si>
  <si>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</si>
  <si>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</si>
  <si>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</si>
  <si>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</si>
  <si>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</si>
  <si>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</si>
  <si>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</si>
  <si>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</si>
  <si>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</si>
  <si>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</si>
  <si>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</si>
  <si>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</si>
  <si>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</si>
  <si>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</si>
  <si>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</si>
  <si>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</si>
  <si>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</si>
  <si>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</si>
  <si>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</si>
  <si>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</si>
  <si>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</si>
  <si>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</si>
  <si>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</si>
  <si>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</si>
  <si>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</si>
  <si>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</si>
  <si>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</si>
  <si>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</si>
  <si>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</si>
  <si>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</si>
  <si>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</si>
  <si>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</si>
  <si>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</si>
  <si>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</si>
  <si>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</si>
  <si>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</si>
  <si>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</si>
  <si>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</si>
  <si>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</si>
  <si>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</si>
  <si>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</si>
  <si>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</si>
  <si>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</si>
  <si>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</si>
  <si>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</si>
  <si>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</si>
  <si>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</si>
  <si>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</si>
  <si>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</si>
  <si>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</si>
  <si>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</si>
  <si>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</si>
  <si>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</si>
  <si>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</si>
  <si>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</si>
  <si>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</si>
  <si>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</si>
  <si>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</si>
  <si>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</si>
  <si>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</si>
  <si>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</si>
  <si>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</si>
  <si>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</si>
  <si>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</si>
  <si>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</si>
  <si>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</si>
  <si>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</si>
  <si>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</si>
  <si>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</si>
  <si>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</si>
  <si>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</si>
  <si>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</si>
  <si>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</si>
  <si>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</si>
  <si>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</si>
  <si>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</si>
  <si>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</si>
  <si>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</si>
  <si>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</si>
  <si>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</si>
  <si>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</si>
  <si>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</si>
  <si>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</si>
  <si>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</si>
  <si>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</si>
  <si>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</si>
  <si>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</si>
  <si>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</si>
  <si>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</si>
  <si>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</si>
  <si>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</si>
  <si>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</si>
  <si>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</si>
  <si>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</si>
  <si>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</si>
  <si>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</si>
  <si>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</si>
  <si>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</si>
  <si>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</si>
  <si>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</si>
  <si>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</si>
  <si>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</si>
  <si>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</si>
  <si>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</si>
  <si>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</si>
  <si>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</si>
  <si>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</si>
  <si>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</si>
  <si>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</si>
  <si>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</si>
  <si>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</si>
  <si>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</si>
  <si>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</si>
  <si>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3.50</t>
  </si>
  <si>
    <t>▲ 21.60</t>
  </si>
  <si>
    <t>水道事業会計</t>
  </si>
  <si>
    <t>一般会計</t>
  </si>
  <si>
    <t>国民健康保険特別会計</t>
  </si>
  <si>
    <t>介護保険特別会計</t>
  </si>
  <si>
    <t>後期高齢者医療特別会計</t>
  </si>
  <si>
    <t>下水道事業特別会計</t>
  </si>
  <si>
    <t>その他会計（赤字）</t>
  </si>
  <si>
    <t>その他会計（黒字）</t>
  </si>
  <si>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</si>
  <si>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佐賀県市町総合事務組合（一般会計）</t>
    <rPh sb="0" eb="3">
      <t>サガケン</t>
    </rPh>
    <rPh sb="3" eb="5">
      <t>シマチ</t>
    </rPh>
    <rPh sb="5" eb="7">
      <t>ソウゴウ</t>
    </rPh>
    <rPh sb="7" eb="9">
      <t>ジム</t>
    </rPh>
    <rPh sb="9" eb="11">
      <t>クミアイ</t>
    </rPh>
    <rPh sb="12" eb="14">
      <t>イッパン</t>
    </rPh>
    <rPh sb="14" eb="16">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</si>
  <si>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</si>
  <si>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</si>
  <si>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</si>
  <si>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5"/>
  </si>
  <si>
    <t>-</t>
    <phoneticPr fontId="5"/>
  </si>
  <si>
    <t>-</t>
    <phoneticPr fontId="5"/>
  </si>
  <si>
    <t>佐賀県市町総合事務組合（交通災害共済事業特別会計）</t>
    <rPh sb="0" eb="3">
      <t>サガケン</t>
    </rPh>
    <rPh sb="3" eb="5">
      <t>シマチ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</si>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</sst>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139817</c:v>
                </c:pt>
                <c:pt idx="1">
                  <c:v>316928</c:v>
                </c:pt>
                <c:pt idx="2">
                  <c:v>255450</c:v>
                </c:pt>
                <c:pt idx="3">
                  <c:v>894296</c:v>
                </c:pt>
                <c:pt idx="4">
                  <c:v>215888</c:v>
                </c:pt>
              </c:numCache>
            </c:numRef>
          </c:val>
          <c:smooth val="0"/>
        </c:ser>
        <c:dLbls>
          <c:showLegendKey val="0"/>
          <c:showVal val="0"/>
          <c:showCatName val="0"/>
          <c:showSerName val="0"/>
          <c:showPercent val="0"/>
          <c:showBubbleSize val="0"/>
        </c:dLbls>
        <c:marker val="1"/>
        <c:smooth val="0"/>
        <c:axId val="86203008"/>
        <c:axId val="103256832"/>
      </c:lineChart>
      <c:catAx>
        <c:axId val="862030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256832"/>
        <c:crosses val="autoZero"/>
        <c:auto val="1"/>
        <c:lblAlgn val="ctr"/>
        <c:lblOffset val="100"/>
        <c:tickLblSkip val="1"/>
        <c:tickMarkSkip val="1"/>
        <c:noMultiLvlLbl val="0"/>
      </c:catAx>
      <c:valAx>
        <c:axId val="103256832"/>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203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6.65</c:v>
                </c:pt>
                <c:pt idx="1">
                  <c:v>10.88</c:v>
                </c:pt>
                <c:pt idx="2">
                  <c:v>7.65</c:v>
                </c:pt>
                <c:pt idx="3">
                  <c:v>7.03</c:v>
                </c:pt>
                <c:pt idx="4">
                  <c:v>8.14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100.29</c:v>
                </c:pt>
                <c:pt idx="1">
                  <c:v>112.88</c:v>
                </c:pt>
                <c:pt idx="2">
                  <c:v>122.54</c:v>
                </c:pt>
                <c:pt idx="3">
                  <c:v>105.15</c:v>
                </c:pt>
                <c:pt idx="4">
                  <c:v>109.42</c:v>
                </c:pt>
              </c:numCache>
            </c:numRef>
          </c:val>
        </c:ser>
        <c:dLbls>
          <c:showLegendKey val="0"/>
          <c:showVal val="0"/>
          <c:showCatName val="0"/>
          <c:showSerName val="0"/>
          <c:showPercent val="0"/>
          <c:showBubbleSize val="0"/>
        </c:dLbls>
        <c:gapWidth val="250"/>
        <c:overlap val="100"/>
        <c:axId val="112713728"/>
        <c:axId val="112715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12.08</c:v>
                </c:pt>
                <c:pt idx="1">
                  <c:v>5.73</c:v>
                </c:pt>
                <c:pt idx="2">
                  <c:v>-3.5</c:v>
                </c:pt>
                <c:pt idx="3">
                  <c:v>-21.6</c:v>
                </c:pt>
                <c:pt idx="4">
                  <c:v>4.33</c:v>
                </c:pt>
              </c:numCache>
            </c:numRef>
          </c:val>
          <c:smooth val="0"/>
        </c:ser>
        <c:dLbls>
          <c:showLegendKey val="0"/>
          <c:showVal val="0"/>
          <c:showCatName val="0"/>
          <c:showSerName val="0"/>
          <c:showPercent val="0"/>
          <c:showBubbleSize val="0"/>
        </c:dLbls>
        <c:marker val="1"/>
        <c:smooth val="0"/>
        <c:axId val="112713728"/>
        <c:axId val="112715648"/>
      </c:lineChart>
      <c:catAx>
        <c:axId val="11271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715648"/>
        <c:crosses val="autoZero"/>
        <c:auto val="1"/>
        <c:lblAlgn val="ctr"/>
        <c:lblOffset val="100"/>
        <c:tickLblSkip val="1"/>
        <c:tickMarkSkip val="1"/>
        <c:noMultiLvlLbl val="0"/>
      </c:catAx>
      <c:valAx>
        <c:axId val="112715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1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11.5</c:v>
                </c:pt>
                <c:pt idx="2">
                  <c:v>#N/A</c:v>
                </c:pt>
                <c:pt idx="3">
                  <c:v>12.95</c:v>
                </c:pt>
                <c:pt idx="4">
                  <c:v>#N/A</c:v>
                </c:pt>
                <c:pt idx="5">
                  <c:v>9.68</c:v>
                </c:pt>
                <c:pt idx="6">
                  <c:v>#N/A</c:v>
                </c:pt>
                <c:pt idx="7">
                  <c:v>10.23</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0.03</c:v>
                </c:pt>
                <c:pt idx="4">
                  <c:v>#N/A</c:v>
                </c:pt>
                <c:pt idx="5">
                  <c:v>0.03</c:v>
                </c:pt>
                <c:pt idx="6">
                  <c:v>#N/A</c:v>
                </c:pt>
                <c:pt idx="7">
                  <c:v>0.03</c:v>
                </c:pt>
                <c:pt idx="8">
                  <c:v>#N/A</c:v>
                </c:pt>
                <c:pt idx="9">
                  <c:v>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0.78</c:v>
                </c:pt>
                <c:pt idx="4">
                  <c:v>#N/A</c:v>
                </c:pt>
                <c:pt idx="5">
                  <c:v>0.69</c:v>
                </c:pt>
                <c:pt idx="6">
                  <c:v>#N/A</c:v>
                </c:pt>
                <c:pt idx="7">
                  <c:v>0.84</c:v>
                </c:pt>
                <c:pt idx="8">
                  <c:v>#N/A</c:v>
                </c:pt>
                <c:pt idx="9">
                  <c:v>0.52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2.08</c:v>
                </c:pt>
                <c:pt idx="2">
                  <c:v>#N/A</c:v>
                </c:pt>
                <c:pt idx="3">
                  <c:v>1.02</c:v>
                </c:pt>
                <c:pt idx="4">
                  <c:v>#N/A</c:v>
                </c:pt>
                <c:pt idx="5">
                  <c:v>0.95</c:v>
                </c:pt>
                <c:pt idx="6">
                  <c:v>#N/A</c:v>
                </c:pt>
                <c:pt idx="7">
                  <c:v>1.95</c:v>
                </c:pt>
                <c:pt idx="8">
                  <c:v>#N/A</c:v>
                </c:pt>
                <c:pt idx="9">
                  <c:v>0.83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6.06</c:v>
                </c:pt>
                <c:pt idx="2">
                  <c:v>#N/A</c:v>
                </c:pt>
                <c:pt idx="3">
                  <c:v>10.23</c:v>
                </c:pt>
                <c:pt idx="4">
                  <c:v>#N/A</c:v>
                </c:pt>
                <c:pt idx="5">
                  <c:v>7.64</c:v>
                </c:pt>
                <c:pt idx="6">
                  <c:v>#N/A</c:v>
                </c:pt>
                <c:pt idx="7">
                  <c:v>7.03</c:v>
                </c:pt>
                <c:pt idx="8">
                  <c:v>#N/A</c:v>
                </c:pt>
                <c:pt idx="9">
                  <c:v>8.1300000000000008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10.32</c:v>
                </c:pt>
              </c:numCache>
            </c:numRef>
          </c:val>
        </c:ser>
        <c:dLbls>
          <c:showLegendKey val="0"/>
          <c:showVal val="0"/>
          <c:showCatName val="0"/>
          <c:showSerName val="0"/>
          <c:showPercent val="0"/>
          <c:showBubbleSize val="0"/>
        </c:dLbls>
        <c:gapWidth val="150"/>
        <c:overlap val="100"/>
        <c:axId val="96262016"/>
        <c:axId val="96263552"/>
      </c:barChart>
      <c:catAx>
        <c:axId val="9626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263552"/>
        <c:crosses val="autoZero"/>
        <c:auto val="1"/>
        <c:lblAlgn val="ctr"/>
        <c:lblOffset val="100"/>
        <c:tickLblSkip val="1"/>
        <c:tickMarkSkip val="1"/>
        <c:noMultiLvlLbl val="0"/>
      </c:catAx>
      <c:valAx>
        <c:axId val="96263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62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136</c:v>
                </c:pt>
                <c:pt idx="5">
                  <c:v>142</c:v>
                </c:pt>
                <c:pt idx="8">
                  <c:v>151</c:v>
                </c:pt>
                <c:pt idx="11">
                  <c:v>159</c:v>
                </c:pt>
                <c:pt idx="14">
                  <c:v>153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77</c:v>
                </c:pt>
                <c:pt idx="3">
                  <c:v>69</c:v>
                </c:pt>
                <c:pt idx="6">
                  <c:v>58</c:v>
                </c:pt>
                <c:pt idx="9">
                  <c:v>42</c:v>
                </c:pt>
                <c:pt idx="12">
                  <c:v>110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157</c:v>
                </c:pt>
                <c:pt idx="3">
                  <c:v>156</c:v>
                </c:pt>
                <c:pt idx="6">
                  <c:v>150</c:v>
                </c:pt>
                <c:pt idx="9">
                  <c:v>159</c:v>
                </c:pt>
                <c:pt idx="12">
                  <c:v>211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c:v>
                </c:pt>
                <c:pt idx="3">
                  <c:v>12</c:v>
                </c:pt>
                <c:pt idx="6">
                  <c:v>12</c:v>
                </c:pt>
                <c:pt idx="9">
                  <c:v>12</c:v>
                </c:pt>
                <c:pt idx="12">
                  <c:v>12</c:v>
                </c:pt>
              </c:numCache>
            </c:numRef>
          </c:val>
        </c:ser>
        <c:dLbls>
          <c:showLegendKey val="0"/>
          <c:showVal val="0"/>
          <c:showCatName val="0"/>
          <c:showSerName val="0"/>
          <c:showPercent val="0"/>
          <c:showBubbleSize val="0"/>
        </c:dLbls>
        <c:gapWidth val="100"/>
        <c:overlap val="100"/>
        <c:axId val="103196928"/>
        <c:axId val="103199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110</c:v>
                </c:pt>
                <c:pt idx="2">
                  <c:v>#N/A</c:v>
                </c:pt>
                <c:pt idx="3">
                  <c:v>#N/A</c:v>
                </c:pt>
                <c:pt idx="4">
                  <c:v>95</c:v>
                </c:pt>
                <c:pt idx="5">
                  <c:v>#N/A</c:v>
                </c:pt>
                <c:pt idx="6">
                  <c:v>#N/A</c:v>
                </c:pt>
                <c:pt idx="7">
                  <c:v>69</c:v>
                </c:pt>
                <c:pt idx="8">
                  <c:v>#N/A</c:v>
                </c:pt>
                <c:pt idx="9">
                  <c:v>#N/A</c:v>
                </c:pt>
                <c:pt idx="10">
                  <c:v>54</c:v>
                </c:pt>
                <c:pt idx="11">
                  <c:v>#N/A</c:v>
                </c:pt>
                <c:pt idx="12">
                  <c:v>#N/A</c:v>
                </c:pt>
                <c:pt idx="13">
                  <c:v>180</c:v>
                </c:pt>
                <c:pt idx="14">
                  <c:v>#N/A</c:v>
                </c:pt>
              </c:numCache>
            </c:numRef>
          </c:val>
          <c:smooth val="0"/>
        </c:ser>
        <c:dLbls>
          <c:showLegendKey val="0"/>
          <c:showVal val="0"/>
          <c:showCatName val="0"/>
          <c:showSerName val="0"/>
          <c:showPercent val="0"/>
          <c:showBubbleSize val="0"/>
        </c:dLbls>
        <c:marker val="1"/>
        <c:smooth val="0"/>
        <c:axId val="103196928"/>
        <c:axId val="103199104"/>
      </c:lineChart>
      <c:catAx>
        <c:axId val="10319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199104"/>
        <c:crosses val="autoZero"/>
        <c:auto val="1"/>
        <c:lblAlgn val="ctr"/>
        <c:lblOffset val="100"/>
        <c:tickLblSkip val="1"/>
        <c:tickMarkSkip val="1"/>
        <c:noMultiLvlLbl val="0"/>
      </c:catAx>
      <c:valAx>
        <c:axId val="10319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9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2927</c:v>
                </c:pt>
                <c:pt idx="5">
                  <c:v>2821</c:v>
                </c:pt>
                <c:pt idx="8">
                  <c:v>2667</c:v>
                </c:pt>
                <c:pt idx="11">
                  <c:v>2474</c:v>
                </c:pt>
                <c:pt idx="14">
                  <c:v>2290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9856</c:v>
                </c:pt>
                <c:pt idx="5">
                  <c:v>9878</c:v>
                </c:pt>
                <c:pt idx="8">
                  <c:v>9989</c:v>
                </c:pt>
                <c:pt idx="11">
                  <c:v>8608</c:v>
                </c:pt>
                <c:pt idx="14">
                  <c:v>8833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608</c:v>
                </c:pt>
                <c:pt idx="3">
                  <c:v>553</c:v>
                </c:pt>
                <c:pt idx="6">
                  <c:v>623</c:v>
                </c:pt>
                <c:pt idx="9">
                  <c:v>392</c:v>
                </c:pt>
                <c:pt idx="12">
                  <c:v>498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2432</c:v>
                </c:pt>
                <c:pt idx="3">
                  <c:v>3048</c:v>
                </c:pt>
                <c:pt idx="6">
                  <c:v>2859</c:v>
                </c:pt>
                <c:pt idx="9">
                  <c:v>2671</c:v>
                </c:pt>
                <c:pt idx="12">
                  <c:v>2733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228</c:v>
                </c:pt>
                <c:pt idx="3">
                  <c:v>156</c:v>
                </c:pt>
                <c:pt idx="6">
                  <c:v>219</c:v>
                </c:pt>
                <c:pt idx="9">
                  <c:v>147</c:v>
                </c:pt>
                <c:pt idx="12">
                  <c:v>33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67</c:v>
                </c:pt>
                <c:pt idx="3">
                  <c:v>58</c:v>
                </c:pt>
                <c:pt idx="6">
                  <c:v>48</c:v>
                </c:pt>
                <c:pt idx="9">
                  <c:v>38</c:v>
                </c:pt>
                <c:pt idx="12">
                  <c:v>28</c:v>
                </c:pt>
              </c:numCache>
            </c:numRef>
          </c:val>
        </c:ser>
        <c:dLbls>
          <c:showLegendKey val="0"/>
          <c:showVal val="0"/>
          <c:showCatName val="0"/>
          <c:showSerName val="0"/>
          <c:showPercent val="0"/>
          <c:showBubbleSize val="0"/>
        </c:dLbls>
        <c:gapWidth val="100"/>
        <c:overlap val="100"/>
        <c:axId val="112833280"/>
        <c:axId val="112835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2833280"/>
        <c:axId val="112835200"/>
      </c:lineChart>
      <c:catAx>
        <c:axId val="11283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835200"/>
        <c:crosses val="autoZero"/>
        <c:auto val="1"/>
        <c:lblAlgn val="ctr"/>
        <c:lblOffset val="100"/>
        <c:tickLblSkip val="1"/>
        <c:tickMarkSkip val="1"/>
        <c:noMultiLvlLbl val="0"/>
      </c:catAx>
      <c:valAx>
        <c:axId val="11283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3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7225472"/>
        <c:axId val="87227392"/>
      </c:scatterChart>
      <c:valAx>
        <c:axId val="872254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227392"/>
        <c:crosses val="autoZero"/>
        <c:crossBetween val="midCat"/>
      </c:valAx>
      <c:valAx>
        <c:axId val="872273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7225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2.4</c:v>
                </c:pt>
                <c:pt idx="1">
                  <c:v>3.3</c:v>
                </c:pt>
                <c:pt idx="2">
                  <c:v>2.9</c:v>
                </c:pt>
                <c:pt idx="3">
                  <c:v>2.5</c:v>
                </c:pt>
                <c:pt idx="4">
                  <c:v>3.7</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87372160"/>
        <c:axId val="87374080"/>
      </c:scatterChart>
      <c:valAx>
        <c:axId val="87372160"/>
        <c:scaling>
          <c:orientation val="minMax"/>
          <c:max val="12.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374080"/>
        <c:crosses val="autoZero"/>
        <c:crossBetween val="midCat"/>
      </c:valAx>
      <c:valAx>
        <c:axId val="87374080"/>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7372160"/>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佐賀県玄海町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6,039
6,035
35.92
7,880,594
7,643,259
228,206
2,804,488
28,096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前年度から０．０６減。</a:t>
          </a:r>
          <a:endParaRPr kumimoji="1" lang="en-US" altLang="ja-JP" sz="1300">
            <a:latin typeface="ＭＳ Ｐゴシック"/>
          </a:endParaRPr>
        </a:p>
        <a:p>
          <a:r>
            <a:rPr kumimoji="1" lang="ja-JP" altLang="en-US" sz="1300">
              <a:latin typeface="ＭＳ Ｐゴシック"/>
            </a:rPr>
            <a:t>　原子力発電所関係の税収により、財政力指数が１を超えており、普通交付税の不交付団体である。しかし、その税収も固定資産税の償却資産の減価償却により年々減少しており、指数も年々下がっている。</a:t>
          </a:r>
          <a:endParaRPr kumimoji="1" lang="en-US" altLang="ja-JP" sz="1300">
            <a:latin typeface="ＭＳ Ｐゴシック"/>
          </a:endParaRPr>
        </a:p>
        <a:p>
          <a:r>
            <a:rPr kumimoji="1" lang="ja-JP" altLang="en-US" sz="1300">
              <a:latin typeface="ＭＳ Ｐゴシック"/>
            </a:rPr>
            <a:t>　近いうちに交付団体となる見込みである。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125185</xdr:rowOff>
    </xdr:from>
    <xdr:to>
      <xdr:col>7</xdr:col>
      <xdr:colOff>152400</xdr:colOff>
      <xdr:row>45</xdr:row>
      <xdr:rowOff>5141</xdr:rowOff>
    </xdr:to>
    <xdr:cxnSp macro="">
      <xdr:nvCxnSpPr>
        <xdr:cNvPr id="64" name="直線コネクタ 63"/>
        <xdr:cNvCxnSpPr/>
      </xdr:nvCxnSpPr>
      <xdr:spPr>
        <a:xfrm flipV="1">
          <a:off x="4953000" y="6640285"/>
          <a:ext cx="0" cy="1080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148668</xdr:rowOff>
    </xdr:from>
    <xdr:ext cx="762000" cy="259045"/>
    <xdr:sp macro="" textlink="">
      <xdr:nvSpPr>
        <xdr:cNvPr id="65" name="財政力最小値テキスト"/>
        <xdr:cNvSpPr txBox="1"/>
      </xdr:nvSpPr>
      <xdr:spPr>
        <a:xfrm>
          <a:off x="5041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45</xdr:row>
      <xdr:rowOff>5141</xdr:rowOff>
    </xdr:from>
    <xdr:to>
      <xdr:col>7</xdr:col>
      <xdr:colOff>241300</xdr:colOff>
      <xdr:row>45</xdr:row>
      <xdr:rowOff>5141</xdr:rowOff>
    </xdr:to>
    <xdr:cxnSp macro="">
      <xdr:nvCxnSpPr>
        <xdr:cNvPr id="66" name="直線コネクタ 65"/>
        <xdr:cNvCxnSpPr/>
      </xdr:nvCxnSpPr>
      <xdr:spPr>
        <a:xfrm>
          <a:off x="4864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40113</xdr:rowOff>
    </xdr:from>
    <xdr:ext cx="762000" cy="259045"/>
    <xdr:sp macro="" textlink="">
      <xdr:nvSpPr>
        <xdr:cNvPr id="67" name="財政力最大値テキスト"/>
        <xdr:cNvSpPr txBox="1"/>
      </xdr:nvSpPr>
      <xdr:spPr>
        <a:xfrm>
          <a:off x="50419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38</xdr:row>
      <xdr:rowOff>125185</xdr:rowOff>
    </xdr:from>
    <xdr:to>
      <xdr:col>7</xdr:col>
      <xdr:colOff>241300</xdr:colOff>
      <xdr:row>38</xdr:row>
      <xdr:rowOff>125185</xdr:rowOff>
    </xdr:to>
    <xdr:cxnSp macro="">
      <xdr:nvCxnSpPr>
        <xdr:cNvPr id="68" name="直線コネクタ 67"/>
        <xdr:cNvCxnSpPr/>
      </xdr:nvCxnSpPr>
      <xdr:spPr>
        <a:xfrm>
          <a:off x="4864100" y="664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56243</xdr:rowOff>
    </xdr:from>
    <xdr:to>
      <xdr:col>7</xdr:col>
      <xdr:colOff>152400</xdr:colOff>
      <xdr:row>38</xdr:row>
      <xdr:rowOff>125185</xdr:rowOff>
    </xdr:to>
    <xdr:cxnSp macro="">
      <xdr:nvCxnSpPr>
        <xdr:cNvPr id="69" name="直線コネクタ 68"/>
        <xdr:cNvCxnSpPr/>
      </xdr:nvCxnSpPr>
      <xdr:spPr>
        <a:xfrm>
          <a:off x="4114800" y="65713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108451</xdr:rowOff>
    </xdr:from>
    <xdr:ext cx="762000" cy="259045"/>
    <xdr:sp macro="" textlink="">
      <xdr:nvSpPr>
        <xdr:cNvPr id="70" name="財政力平均値テキスト"/>
        <xdr:cNvSpPr txBox="1"/>
      </xdr:nvSpPr>
      <xdr:spPr>
        <a:xfrm>
          <a:off x="5041900" y="748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71" name="フローチャート : 判断 70"/>
        <xdr:cNvSpPr/>
      </xdr:nvSpPr>
      <xdr:spPr>
        <a:xfrm>
          <a:off x="49022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135769</xdr:rowOff>
    </xdr:from>
    <xdr:to>
      <xdr:col>6</xdr:col>
      <xdr:colOff>0</xdr:colOff>
      <xdr:row>38</xdr:row>
      <xdr:rowOff>56243</xdr:rowOff>
    </xdr:to>
    <xdr:cxnSp macro="">
      <xdr:nvCxnSpPr>
        <xdr:cNvPr id="72" name="直線コネクタ 71"/>
        <xdr:cNvCxnSpPr/>
      </xdr:nvCxnSpPr>
      <xdr:spPr>
        <a:xfrm>
          <a:off x="3225800" y="647941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159355</xdr:rowOff>
    </xdr:from>
    <xdr:to>
      <xdr:col>6</xdr:col>
      <xdr:colOff>50800</xdr:colOff>
      <xdr:row>44</xdr:row>
      <xdr:rowOff>89505</xdr:rowOff>
    </xdr:to>
    <xdr:sp macro="" textlink="">
      <xdr:nvSpPr>
        <xdr:cNvPr id="73" name="フローチャート : 判断 72"/>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74282</xdr:rowOff>
    </xdr:from>
    <xdr:ext cx="736600" cy="259045"/>
    <xdr:sp macro="" textlink="">
      <xdr:nvSpPr>
        <xdr:cNvPr id="74" name="テキスト ボックス 73"/>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43845</xdr:rowOff>
    </xdr:from>
    <xdr:to>
      <xdr:col>4</xdr:col>
      <xdr:colOff>482600</xdr:colOff>
      <xdr:row>37</xdr:row>
      <xdr:rowOff>135769</xdr:rowOff>
    </xdr:to>
    <xdr:cxnSp macro="">
      <xdr:nvCxnSpPr>
        <xdr:cNvPr id="75" name="直線コネクタ 74"/>
        <xdr:cNvCxnSpPr/>
      </xdr:nvCxnSpPr>
      <xdr:spPr>
        <a:xfrm>
          <a:off x="2336800" y="638749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88900</xdr:rowOff>
    </xdr:from>
    <xdr:to>
      <xdr:col>3</xdr:col>
      <xdr:colOff>279400</xdr:colOff>
      <xdr:row>37</xdr:row>
      <xdr:rowOff>43845</xdr:rowOff>
    </xdr:to>
    <xdr:cxnSp macro="">
      <xdr:nvCxnSpPr>
        <xdr:cNvPr id="78" name="直線コネクタ 77"/>
        <xdr:cNvCxnSpPr/>
      </xdr:nvCxnSpPr>
      <xdr:spPr>
        <a:xfrm>
          <a:off x="1447800" y="6261100"/>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147865</xdr:rowOff>
    </xdr:from>
    <xdr:to>
      <xdr:col>3</xdr:col>
      <xdr:colOff>330200</xdr:colOff>
      <xdr:row>44</xdr:row>
      <xdr:rowOff>78015</xdr:rowOff>
    </xdr:to>
    <xdr:sp macro="" textlink="">
      <xdr:nvSpPr>
        <xdr:cNvPr id="79" name="フローチャート : 判断 78"/>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80" name="テキスト ボックス 79"/>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136374</xdr:rowOff>
    </xdr:from>
    <xdr:to>
      <xdr:col>2</xdr:col>
      <xdr:colOff>127000</xdr:colOff>
      <xdr:row>44</xdr:row>
      <xdr:rowOff>66524</xdr:rowOff>
    </xdr:to>
    <xdr:sp macro="" textlink="">
      <xdr:nvSpPr>
        <xdr:cNvPr id="81" name="フローチャート : 判断 80"/>
        <xdr:cNvSpPr/>
      </xdr:nvSpPr>
      <xdr:spPr>
        <a:xfrm>
          <a:off x="1397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51301</xdr:rowOff>
    </xdr:from>
    <xdr:ext cx="762000" cy="259045"/>
    <xdr:sp macro="" textlink="">
      <xdr:nvSpPr>
        <xdr:cNvPr id="82" name="テキスト ボックス 81"/>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74385</xdr:rowOff>
    </xdr:from>
    <xdr:to>
      <xdr:col>7</xdr:col>
      <xdr:colOff>203200</xdr:colOff>
      <xdr:row>39</xdr:row>
      <xdr:rowOff>4535</xdr:rowOff>
    </xdr:to>
    <xdr:sp macro="" textlink="">
      <xdr:nvSpPr>
        <xdr:cNvPr id="88" name="円/楕円 87"/>
        <xdr:cNvSpPr/>
      </xdr:nvSpPr>
      <xdr:spPr>
        <a:xfrm>
          <a:off x="4902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167112</xdr:rowOff>
    </xdr:from>
    <xdr:ext cx="762000" cy="259045"/>
    <xdr:sp macro="" textlink="">
      <xdr:nvSpPr>
        <xdr:cNvPr id="89" name="財政力該当値テキスト"/>
        <xdr:cNvSpPr txBox="1"/>
      </xdr:nvSpPr>
      <xdr:spPr>
        <a:xfrm>
          <a:off x="5041900" y="6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5443</xdr:rowOff>
    </xdr:from>
    <xdr:to>
      <xdr:col>6</xdr:col>
      <xdr:colOff>50800</xdr:colOff>
      <xdr:row>38</xdr:row>
      <xdr:rowOff>107043</xdr:rowOff>
    </xdr:to>
    <xdr:sp macro="" textlink="">
      <xdr:nvSpPr>
        <xdr:cNvPr id="90" name="円/楕円 89"/>
        <xdr:cNvSpPr/>
      </xdr:nvSpPr>
      <xdr:spPr>
        <a:xfrm>
          <a:off x="4064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117220</xdr:rowOff>
    </xdr:from>
    <xdr:ext cx="736600" cy="259045"/>
    <xdr:sp macro="" textlink="">
      <xdr:nvSpPr>
        <xdr:cNvPr id="91" name="テキスト ボックス 90"/>
        <xdr:cNvSpPr txBox="1"/>
      </xdr:nvSpPr>
      <xdr:spPr>
        <a:xfrm>
          <a:off x="3733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84969</xdr:rowOff>
    </xdr:from>
    <xdr:to>
      <xdr:col>4</xdr:col>
      <xdr:colOff>533400</xdr:colOff>
      <xdr:row>38</xdr:row>
      <xdr:rowOff>15119</xdr:rowOff>
    </xdr:to>
    <xdr:sp macro="" textlink="">
      <xdr:nvSpPr>
        <xdr:cNvPr id="92" name="円/楕円 91"/>
        <xdr:cNvSpPr/>
      </xdr:nvSpPr>
      <xdr:spPr>
        <a:xfrm>
          <a:off x="3175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25296</xdr:rowOff>
    </xdr:from>
    <xdr:ext cx="762000" cy="259045"/>
    <xdr:sp macro="" textlink="">
      <xdr:nvSpPr>
        <xdr:cNvPr id="93" name="テキスト ボックス 92"/>
        <xdr:cNvSpPr txBox="1"/>
      </xdr:nvSpPr>
      <xdr:spPr>
        <a:xfrm>
          <a:off x="2844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164495</xdr:rowOff>
    </xdr:from>
    <xdr:to>
      <xdr:col>3</xdr:col>
      <xdr:colOff>330200</xdr:colOff>
      <xdr:row>37</xdr:row>
      <xdr:rowOff>94645</xdr:rowOff>
    </xdr:to>
    <xdr:sp macro="" textlink="">
      <xdr:nvSpPr>
        <xdr:cNvPr id="94" name="円/楕円 93"/>
        <xdr:cNvSpPr/>
      </xdr:nvSpPr>
      <xdr:spPr>
        <a:xfrm>
          <a:off x="2286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104822</xdr:rowOff>
    </xdr:from>
    <xdr:ext cx="762000" cy="259045"/>
    <xdr:sp macro="" textlink="">
      <xdr:nvSpPr>
        <xdr:cNvPr id="95" name="テキスト ボックス 94"/>
        <xdr:cNvSpPr txBox="1"/>
      </xdr:nvSpPr>
      <xdr:spPr>
        <a:xfrm>
          <a:off x="1955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96" name="円/楕円 95"/>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97" name="テキスト ボックス 96"/>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前年度から６．９％低下。</a:t>
          </a:r>
          <a:endParaRPr kumimoji="1" lang="en-US" altLang="ja-JP" sz="1300">
            <a:latin typeface="ＭＳ Ｐゴシック"/>
          </a:endParaRPr>
        </a:p>
        <a:p>
          <a:r>
            <a:rPr kumimoji="1" lang="ja-JP" altLang="en-US" sz="1300">
              <a:latin typeface="ＭＳ Ｐゴシック"/>
            </a:rPr>
            <a:t>　比率の分母である経常一般財源等の多くを占める地方税のうち、固定資産税が年々減少しており、ここ３か年９０％を超えている。</a:t>
          </a:r>
          <a:endParaRPr kumimoji="1" lang="en-US" altLang="ja-JP" sz="1300">
            <a:latin typeface="ＭＳ Ｐゴシック"/>
          </a:endParaRPr>
        </a:p>
        <a:p>
          <a:r>
            <a:rPr kumimoji="1" lang="ja-JP" altLang="en-US" sz="1300">
              <a:latin typeface="ＭＳ Ｐゴシック"/>
            </a:rPr>
            <a:t>　前年度と比べ、経常的経費への特定財源（ふるさと応援寄附金や核燃料税交付金）の充当額の増加により、比率が低下した。</a:t>
          </a:r>
          <a:endParaRPr kumimoji="1" lang="en-US" altLang="ja-JP" sz="1300">
            <a:latin typeface="ＭＳ Ｐゴシック"/>
          </a:endParaRPr>
        </a:p>
        <a:p>
          <a:r>
            <a:rPr kumimoji="1" lang="ja-JP" altLang="en-US" sz="1300">
              <a:latin typeface="ＭＳ Ｐゴシック"/>
            </a:rPr>
            <a:t>　今後とも、経常経費の削減や特定財源の有効活用により、比率の低下に努める。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97282</xdr:rowOff>
    </xdr:from>
    <xdr:to>
      <xdr:col>7</xdr:col>
      <xdr:colOff>152400</xdr:colOff>
      <xdr:row>66</xdr:row>
      <xdr:rowOff>87376</xdr:rowOff>
    </xdr:to>
    <xdr:cxnSp macro="">
      <xdr:nvCxnSpPr>
        <xdr:cNvPr id="130" name="直線コネクタ 129"/>
        <xdr:cNvCxnSpPr/>
      </xdr:nvCxnSpPr>
      <xdr:spPr>
        <a:xfrm flipV="1">
          <a:off x="4114800" y="11070082"/>
          <a:ext cx="8382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24638</xdr:rowOff>
    </xdr:from>
    <xdr:to>
      <xdr:col>6</xdr:col>
      <xdr:colOff>0</xdr:colOff>
      <xdr:row>66</xdr:row>
      <xdr:rowOff>87376</xdr:rowOff>
    </xdr:to>
    <xdr:cxnSp macro="">
      <xdr:nvCxnSpPr>
        <xdr:cNvPr id="133" name="直線コネクタ 132"/>
        <xdr:cNvCxnSpPr/>
      </xdr:nvCxnSpPr>
      <xdr:spPr>
        <a:xfrm>
          <a:off x="3225800" y="1134033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66</xdr:row>
      <xdr:rowOff>24638</xdr:rowOff>
    </xdr:to>
    <xdr:cxnSp macro="">
      <xdr:nvCxnSpPr>
        <xdr:cNvPr id="136" name="直線コネクタ 135"/>
        <xdr:cNvCxnSpPr/>
      </xdr:nvCxnSpPr>
      <xdr:spPr>
        <a:xfrm>
          <a:off x="2336800" y="10867390"/>
          <a:ext cx="8890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109728</xdr:rowOff>
    </xdr:from>
    <xdr:to>
      <xdr:col>3</xdr:col>
      <xdr:colOff>279400</xdr:colOff>
      <xdr:row>63</xdr:row>
      <xdr:rowOff>66040</xdr:rowOff>
    </xdr:to>
    <xdr:cxnSp macro="">
      <xdr:nvCxnSpPr>
        <xdr:cNvPr id="139" name="直線コネクタ 138"/>
        <xdr:cNvCxnSpPr/>
      </xdr:nvCxnSpPr>
      <xdr:spPr>
        <a:xfrm>
          <a:off x="1447800" y="1056817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43" name="テキスト ボックス 142"/>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49" name="円/楕円 148"/>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18559</xdr:rowOff>
    </xdr:from>
    <xdr:ext cx="762000" cy="259045"/>
    <xdr:sp macro="" textlink="">
      <xdr:nvSpPr>
        <xdr:cNvPr id="150"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36576</xdr:rowOff>
    </xdr:from>
    <xdr:to>
      <xdr:col>6</xdr:col>
      <xdr:colOff>50800</xdr:colOff>
      <xdr:row>66</xdr:row>
      <xdr:rowOff>138176</xdr:rowOff>
    </xdr:to>
    <xdr:sp macro="" textlink="">
      <xdr:nvSpPr>
        <xdr:cNvPr id="151" name="円/楕円 150"/>
        <xdr:cNvSpPr/>
      </xdr:nvSpPr>
      <xdr:spPr>
        <a:xfrm>
          <a:off x="4064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122953</xdr:rowOff>
    </xdr:from>
    <xdr:ext cx="736600" cy="259045"/>
    <xdr:sp macro="" textlink="">
      <xdr:nvSpPr>
        <xdr:cNvPr id="152" name="テキスト ボックス 151"/>
        <xdr:cNvSpPr txBox="1"/>
      </xdr:nvSpPr>
      <xdr:spPr>
        <a:xfrm>
          <a:off x="3733800" y="1143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145288</xdr:rowOff>
    </xdr:from>
    <xdr:to>
      <xdr:col>4</xdr:col>
      <xdr:colOff>533400</xdr:colOff>
      <xdr:row>66</xdr:row>
      <xdr:rowOff>75438</xdr:rowOff>
    </xdr:to>
    <xdr:sp macro="" textlink="">
      <xdr:nvSpPr>
        <xdr:cNvPr id="153" name="円/楕円 152"/>
        <xdr:cNvSpPr/>
      </xdr:nvSpPr>
      <xdr:spPr>
        <a:xfrm>
          <a:off x="3175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60215</xdr:rowOff>
    </xdr:from>
    <xdr:ext cx="762000" cy="259045"/>
    <xdr:sp macro="" textlink="">
      <xdr:nvSpPr>
        <xdr:cNvPr id="154" name="テキスト ボックス 153"/>
        <xdr:cNvSpPr txBox="1"/>
      </xdr:nvSpPr>
      <xdr:spPr>
        <a:xfrm>
          <a:off x="2844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5" name="円/楕円 154"/>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6" name="テキスト ボックス 155"/>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57" name="円/楕円 156"/>
        <xdr:cNvSpPr/>
      </xdr:nvSpPr>
      <xdr:spPr>
        <a:xfrm>
          <a:off x="1397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58" name="テキスト ボックス 157"/>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[409,716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前年度から２５，２５９円増。</a:t>
          </a:r>
          <a:endParaRPr kumimoji="1" lang="en-US" altLang="ja-JP" sz="1300">
            <a:latin typeface="ＭＳ Ｐゴシック"/>
          </a:endParaRPr>
        </a:p>
        <a:p>
          <a:r>
            <a:rPr kumimoji="1" lang="ja-JP" altLang="en-US" sz="1300">
              <a:latin typeface="ＭＳ Ｐゴシック"/>
            </a:rPr>
            <a:t>　平成２７年度については、主に小中学校通学バス運行業務委託料や漁港機能保全計画策定業務委託料により、決算額が増加した。</a:t>
          </a:r>
          <a:endParaRPr kumimoji="1" lang="en-US" altLang="ja-JP" sz="1300">
            <a:latin typeface="ＭＳ Ｐゴシック"/>
          </a:endParaRPr>
        </a:p>
        <a:p>
          <a:r>
            <a:rPr kumimoji="1" lang="ja-JP" altLang="en-US" sz="1300">
              <a:latin typeface="ＭＳ Ｐゴシック"/>
            </a:rPr>
            <a:t>　新規事業等により年々決算額が増加しており、類似団体内において高い水準にある。</a:t>
          </a:r>
          <a:endParaRPr kumimoji="1" lang="en-US" altLang="ja-JP" sz="1300">
            <a:latin typeface="ＭＳ Ｐゴシック"/>
          </a:endParaRPr>
        </a:p>
        <a:p>
          <a:r>
            <a:rPr kumimoji="1" lang="ja-JP" altLang="en-US" sz="1300">
              <a:latin typeface="ＭＳ Ｐゴシック"/>
            </a:rPr>
            <a:t>　経費削減や事務事業の見直し取捨選択により、増加の抑制に努める。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28508</xdr:rowOff>
    </xdr:from>
    <xdr:to>
      <xdr:col>7</xdr:col>
      <xdr:colOff>152400</xdr:colOff>
      <xdr:row>87</xdr:row>
      <xdr:rowOff>130091</xdr:rowOff>
    </xdr:to>
    <xdr:cxnSp macro="">
      <xdr:nvCxnSpPr>
        <xdr:cNvPr id="193" name="直線コネクタ 192"/>
        <xdr:cNvCxnSpPr/>
      </xdr:nvCxnSpPr>
      <xdr:spPr>
        <a:xfrm>
          <a:off x="4114800" y="14944658"/>
          <a:ext cx="838200" cy="10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81158</xdr:rowOff>
    </xdr:from>
    <xdr:to>
      <xdr:col>6</xdr:col>
      <xdr:colOff>0</xdr:colOff>
      <xdr:row>87</xdr:row>
      <xdr:rowOff>28508</xdr:rowOff>
    </xdr:to>
    <xdr:cxnSp macro="">
      <xdr:nvCxnSpPr>
        <xdr:cNvPr id="196" name="直線コネクタ 195"/>
        <xdr:cNvCxnSpPr/>
      </xdr:nvCxnSpPr>
      <xdr:spPr>
        <a:xfrm>
          <a:off x="3225800" y="14825858"/>
          <a:ext cx="889000" cy="11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13529</xdr:rowOff>
    </xdr:from>
    <xdr:to>
      <xdr:col>4</xdr:col>
      <xdr:colOff>482600</xdr:colOff>
      <xdr:row>86</xdr:row>
      <xdr:rowOff>81158</xdr:rowOff>
    </xdr:to>
    <xdr:cxnSp macro="">
      <xdr:nvCxnSpPr>
        <xdr:cNvPr id="199" name="直線コネクタ 198"/>
        <xdr:cNvCxnSpPr/>
      </xdr:nvCxnSpPr>
      <xdr:spPr>
        <a:xfrm>
          <a:off x="2336800" y="14758229"/>
          <a:ext cx="889000" cy="6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129521</xdr:rowOff>
    </xdr:from>
    <xdr:to>
      <xdr:col>3</xdr:col>
      <xdr:colOff>279400</xdr:colOff>
      <xdr:row>86</xdr:row>
      <xdr:rowOff>13529</xdr:rowOff>
    </xdr:to>
    <xdr:cxnSp macro="">
      <xdr:nvCxnSpPr>
        <xdr:cNvPr id="202" name="直線コネクタ 201"/>
        <xdr:cNvCxnSpPr/>
      </xdr:nvCxnSpPr>
      <xdr:spPr>
        <a:xfrm>
          <a:off x="1447800" y="14702771"/>
          <a:ext cx="889000" cy="5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79291</xdr:rowOff>
    </xdr:from>
    <xdr:to>
      <xdr:col>7</xdr:col>
      <xdr:colOff>203200</xdr:colOff>
      <xdr:row>88</xdr:row>
      <xdr:rowOff>9441</xdr:rowOff>
    </xdr:to>
    <xdr:sp macro="" textlink="">
      <xdr:nvSpPr>
        <xdr:cNvPr id="212" name="円/楕円 211"/>
        <xdr:cNvSpPr/>
      </xdr:nvSpPr>
      <xdr:spPr>
        <a:xfrm>
          <a:off x="4902200" y="149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51368</xdr:rowOff>
    </xdr:from>
    <xdr:ext cx="762000" cy="259045"/>
    <xdr:sp macro="" textlink="">
      <xdr:nvSpPr>
        <xdr:cNvPr id="213" name="人件費・物件費等の状況該当値テキスト"/>
        <xdr:cNvSpPr txBox="1"/>
      </xdr:nvSpPr>
      <xdr:spPr>
        <a:xfrm>
          <a:off x="5041900" y="1496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409,716</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149158</xdr:rowOff>
    </xdr:from>
    <xdr:to>
      <xdr:col>6</xdr:col>
      <xdr:colOff>50800</xdr:colOff>
      <xdr:row>87</xdr:row>
      <xdr:rowOff>79308</xdr:rowOff>
    </xdr:to>
    <xdr:sp macro="" textlink="">
      <xdr:nvSpPr>
        <xdr:cNvPr id="214" name="円/楕円 213"/>
        <xdr:cNvSpPr/>
      </xdr:nvSpPr>
      <xdr:spPr>
        <a:xfrm>
          <a:off x="4064000" y="148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64085</xdr:rowOff>
    </xdr:from>
    <xdr:ext cx="736600" cy="259045"/>
    <xdr:sp macro="" textlink="">
      <xdr:nvSpPr>
        <xdr:cNvPr id="215" name="テキスト ボックス 214"/>
        <xdr:cNvSpPr txBox="1"/>
      </xdr:nvSpPr>
      <xdr:spPr>
        <a:xfrm>
          <a:off x="3733800" y="14980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384,457</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30358</xdr:rowOff>
    </xdr:from>
    <xdr:to>
      <xdr:col>4</xdr:col>
      <xdr:colOff>533400</xdr:colOff>
      <xdr:row>86</xdr:row>
      <xdr:rowOff>131958</xdr:rowOff>
    </xdr:to>
    <xdr:sp macro="" textlink="">
      <xdr:nvSpPr>
        <xdr:cNvPr id="216" name="円/楕円 215"/>
        <xdr:cNvSpPr/>
      </xdr:nvSpPr>
      <xdr:spPr>
        <a:xfrm>
          <a:off x="3175000" y="147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116735</xdr:rowOff>
    </xdr:from>
    <xdr:ext cx="762000" cy="259045"/>
    <xdr:sp macro="" textlink="">
      <xdr:nvSpPr>
        <xdr:cNvPr id="217" name="テキスト ボックス 216"/>
        <xdr:cNvSpPr txBox="1"/>
      </xdr:nvSpPr>
      <xdr:spPr>
        <a:xfrm>
          <a:off x="2844800" y="1486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354,917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134179</xdr:rowOff>
    </xdr:from>
    <xdr:to>
      <xdr:col>3</xdr:col>
      <xdr:colOff>330200</xdr:colOff>
      <xdr:row>86</xdr:row>
      <xdr:rowOff>64329</xdr:rowOff>
    </xdr:to>
    <xdr:sp macro="" textlink="">
      <xdr:nvSpPr>
        <xdr:cNvPr id="218" name="円/楕円 217"/>
        <xdr:cNvSpPr/>
      </xdr:nvSpPr>
      <xdr:spPr>
        <a:xfrm>
          <a:off x="2286000" y="147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49106</xdr:rowOff>
    </xdr:from>
    <xdr:ext cx="762000" cy="259045"/>
    <xdr:sp macro="" textlink="">
      <xdr:nvSpPr>
        <xdr:cNvPr id="219" name="テキスト ボックス 218"/>
        <xdr:cNvSpPr txBox="1"/>
      </xdr:nvSpPr>
      <xdr:spPr>
        <a:xfrm>
          <a:off x="1955800" y="1479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338,101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78721</xdr:rowOff>
    </xdr:from>
    <xdr:to>
      <xdr:col>2</xdr:col>
      <xdr:colOff>127000</xdr:colOff>
      <xdr:row>86</xdr:row>
      <xdr:rowOff>8871</xdr:rowOff>
    </xdr:to>
    <xdr:sp macro="" textlink="">
      <xdr:nvSpPr>
        <xdr:cNvPr id="220" name="円/楕円 219"/>
        <xdr:cNvSpPr/>
      </xdr:nvSpPr>
      <xdr:spPr>
        <a:xfrm>
          <a:off x="1397000" y="146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165098</xdr:rowOff>
    </xdr:from>
    <xdr:ext cx="762000" cy="259045"/>
    <xdr:sp macro="" textlink="">
      <xdr:nvSpPr>
        <xdr:cNvPr id="221" name="テキスト ボックス 220"/>
        <xdr:cNvSpPr txBox="1"/>
      </xdr:nvSpPr>
      <xdr:spPr>
        <a:xfrm>
          <a:off x="1066800" y="1473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324,311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前年度比２．２ポイント増。</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国と本町との給料表の引上げ率相違に基づく変動及び職員構成の変動が主な要因となっている。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今後も地域の民間企業の平均給与の状況を踏まえ、給与の適正化に努める。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160443</xdr:rowOff>
    </xdr:to>
    <xdr:cxnSp macro="">
      <xdr:nvCxnSpPr>
        <xdr:cNvPr id="255" name="直線コネクタ 254"/>
        <xdr:cNvCxnSpPr/>
      </xdr:nvCxnSpPr>
      <xdr:spPr>
        <a:xfrm>
          <a:off x="16179800" y="14556739"/>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90593</xdr:rowOff>
    </xdr:from>
    <xdr:to>
      <xdr:col>23</xdr:col>
      <xdr:colOff>406400</xdr:colOff>
      <xdr:row>84</xdr:row>
      <xdr:rowOff>154939</xdr:rowOff>
    </xdr:to>
    <xdr:cxnSp macro="">
      <xdr:nvCxnSpPr>
        <xdr:cNvPr id="258" name="直線コネクタ 257"/>
        <xdr:cNvCxnSpPr/>
      </xdr:nvCxnSpPr>
      <xdr:spPr>
        <a:xfrm>
          <a:off x="15290800" y="1449239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90593</xdr:rowOff>
    </xdr:from>
    <xdr:to>
      <xdr:col>22</xdr:col>
      <xdr:colOff>203200</xdr:colOff>
      <xdr:row>87</xdr:row>
      <xdr:rowOff>155363</xdr:rowOff>
    </xdr:to>
    <xdr:cxnSp macro="">
      <xdr:nvCxnSpPr>
        <xdr:cNvPr id="261" name="直線コネクタ 260"/>
        <xdr:cNvCxnSpPr/>
      </xdr:nvCxnSpPr>
      <xdr:spPr>
        <a:xfrm flipV="1">
          <a:off x="14401800" y="14492393"/>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3" name="テキスト ボックス 262"/>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155363</xdr:rowOff>
    </xdr:from>
    <xdr:to>
      <xdr:col>21</xdr:col>
      <xdr:colOff>0</xdr:colOff>
      <xdr:row>88</xdr:row>
      <xdr:rowOff>8043</xdr:rowOff>
    </xdr:to>
    <xdr:cxnSp macro="">
      <xdr:nvCxnSpPr>
        <xdr:cNvPr id="264" name="直線コネクタ 263"/>
        <xdr:cNvCxnSpPr/>
      </xdr:nvCxnSpPr>
      <xdr:spPr>
        <a:xfrm flipV="1">
          <a:off x="13512800" y="150715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4" name="円/楕円 273"/>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81720</xdr:rowOff>
    </xdr:from>
    <xdr:ext cx="762000" cy="259045"/>
    <xdr:sp macro="" textlink="">
      <xdr:nvSpPr>
        <xdr:cNvPr id="275" name="給与水準   （国との比較）該当値テキスト"/>
        <xdr:cNvSpPr txBox="1"/>
      </xdr:nvSpPr>
      <xdr:spPr>
        <a:xfrm>
          <a:off x="17106900" y="146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104139</xdr:rowOff>
    </xdr:from>
    <xdr:to>
      <xdr:col>23</xdr:col>
      <xdr:colOff>457200</xdr:colOff>
      <xdr:row>85</xdr:row>
      <xdr:rowOff>34289</xdr:rowOff>
    </xdr:to>
    <xdr:sp macro="" textlink="">
      <xdr:nvSpPr>
        <xdr:cNvPr id="276" name="円/楕円 275"/>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77" name="テキスト ボックス 276"/>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39793</xdr:rowOff>
    </xdr:from>
    <xdr:to>
      <xdr:col>22</xdr:col>
      <xdr:colOff>254000</xdr:colOff>
      <xdr:row>84</xdr:row>
      <xdr:rowOff>141393</xdr:rowOff>
    </xdr:to>
    <xdr:sp macro="" textlink="">
      <xdr:nvSpPr>
        <xdr:cNvPr id="278" name="円/楕円 277"/>
        <xdr:cNvSpPr/>
      </xdr:nvSpPr>
      <xdr:spPr>
        <a:xfrm>
          <a:off x="15240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151570</xdr:rowOff>
    </xdr:from>
    <xdr:ext cx="762000" cy="259045"/>
    <xdr:sp macro="" textlink="">
      <xdr:nvSpPr>
        <xdr:cNvPr id="279" name="テキスト ボックス 278"/>
        <xdr:cNvSpPr txBox="1"/>
      </xdr:nvSpPr>
      <xdr:spPr>
        <a:xfrm>
          <a:off x="14909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104563</xdr:rowOff>
    </xdr:from>
    <xdr:to>
      <xdr:col>21</xdr:col>
      <xdr:colOff>50800</xdr:colOff>
      <xdr:row>88</xdr:row>
      <xdr:rowOff>34713</xdr:rowOff>
    </xdr:to>
    <xdr:sp macro="" textlink="">
      <xdr:nvSpPr>
        <xdr:cNvPr id="280" name="円/楕円 279"/>
        <xdr:cNvSpPr/>
      </xdr:nvSpPr>
      <xdr:spPr>
        <a:xfrm>
          <a:off x="14351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44890</xdr:rowOff>
    </xdr:from>
    <xdr:ext cx="762000" cy="259045"/>
    <xdr:sp macro="" textlink="">
      <xdr:nvSpPr>
        <xdr:cNvPr id="281" name="テキスト ボックス 280"/>
        <xdr:cNvSpPr txBox="1"/>
      </xdr:nvSpPr>
      <xdr:spPr>
        <a:xfrm>
          <a:off x="14020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128693</xdr:rowOff>
    </xdr:from>
    <xdr:to>
      <xdr:col>19</xdr:col>
      <xdr:colOff>533400</xdr:colOff>
      <xdr:row>88</xdr:row>
      <xdr:rowOff>58843</xdr:rowOff>
    </xdr:to>
    <xdr:sp macro="" textlink="">
      <xdr:nvSpPr>
        <xdr:cNvPr id="282" name="円/楕円 281"/>
        <xdr:cNvSpPr/>
      </xdr:nvSpPr>
      <xdr:spPr>
        <a:xfrm>
          <a:off x="13462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69020</xdr:rowOff>
    </xdr:from>
    <xdr:ext cx="762000" cy="259045"/>
    <xdr:sp macro="" textlink="">
      <xdr:nvSpPr>
        <xdr:cNvPr id="283" name="テキスト ボックス 282"/>
        <xdr:cNvSpPr txBox="1"/>
      </xdr:nvSpPr>
      <xdr:spPr>
        <a:xfrm>
          <a:off x="13131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類似団体と比べ５．４２人上回っている。これは、ふたつの保育所を直営しており、職員を直接雇用していることが主な要因である。</a:t>
          </a:r>
          <a:endParaRPr kumimoji="1" lang="en-US" altLang="ja-JP" sz="1300">
            <a:latin typeface="ＭＳ Ｐゴシック"/>
          </a:endParaRPr>
        </a:p>
        <a:p>
          <a:r>
            <a:rPr kumimoji="1" lang="ja-JP" altLang="en-US" sz="1300">
              <a:latin typeface="ＭＳ Ｐゴシック"/>
            </a:rPr>
            <a:t>　今後、事務事業の見直しや外部委託をさらに進め、適正な定員管理に努める。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31097</xdr:rowOff>
    </xdr:from>
    <xdr:to>
      <xdr:col>24</xdr:col>
      <xdr:colOff>558800</xdr:colOff>
      <xdr:row>64</xdr:row>
      <xdr:rowOff>75910</xdr:rowOff>
    </xdr:to>
    <xdr:cxnSp macro="">
      <xdr:nvCxnSpPr>
        <xdr:cNvPr id="320" name="直線コネクタ 319"/>
        <xdr:cNvCxnSpPr/>
      </xdr:nvCxnSpPr>
      <xdr:spPr>
        <a:xfrm flipV="1">
          <a:off x="16179800" y="1100389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21"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75910</xdr:rowOff>
    </xdr:from>
    <xdr:to>
      <xdr:col>23</xdr:col>
      <xdr:colOff>406400</xdr:colOff>
      <xdr:row>64</xdr:row>
      <xdr:rowOff>102798</xdr:rowOff>
    </xdr:to>
    <xdr:cxnSp macro="">
      <xdr:nvCxnSpPr>
        <xdr:cNvPr id="323" name="直線コネクタ 322"/>
        <xdr:cNvCxnSpPr/>
      </xdr:nvCxnSpPr>
      <xdr:spPr>
        <a:xfrm flipV="1">
          <a:off x="15290800" y="11048710"/>
          <a:ext cx="8890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5" name="テキスト ボックス 324"/>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60053</xdr:rowOff>
    </xdr:from>
    <xdr:to>
      <xdr:col>22</xdr:col>
      <xdr:colOff>203200</xdr:colOff>
      <xdr:row>64</xdr:row>
      <xdr:rowOff>102798</xdr:rowOff>
    </xdr:to>
    <xdr:cxnSp macro="">
      <xdr:nvCxnSpPr>
        <xdr:cNvPr id="326" name="直線コネクタ 325"/>
        <xdr:cNvCxnSpPr/>
      </xdr:nvCxnSpPr>
      <xdr:spPr>
        <a:xfrm>
          <a:off x="14401800" y="11032853"/>
          <a:ext cx="8890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8" name="テキスト ボックス 327"/>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53848</xdr:rowOff>
    </xdr:from>
    <xdr:to>
      <xdr:col>21</xdr:col>
      <xdr:colOff>0</xdr:colOff>
      <xdr:row>64</xdr:row>
      <xdr:rowOff>60053</xdr:rowOff>
    </xdr:to>
    <xdr:cxnSp macro="">
      <xdr:nvCxnSpPr>
        <xdr:cNvPr id="329" name="直線コネクタ 328"/>
        <xdr:cNvCxnSpPr/>
      </xdr:nvCxnSpPr>
      <xdr:spPr>
        <a:xfrm>
          <a:off x="13512800" y="1102664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31" name="テキスト ボックス 330"/>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3" name="テキスト ボックス 332"/>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151747</xdr:rowOff>
    </xdr:from>
    <xdr:to>
      <xdr:col>24</xdr:col>
      <xdr:colOff>609600</xdr:colOff>
      <xdr:row>64</xdr:row>
      <xdr:rowOff>81897</xdr:rowOff>
    </xdr:to>
    <xdr:sp macro="" textlink="">
      <xdr:nvSpPr>
        <xdr:cNvPr id="339" name="円/楕円 338"/>
        <xdr:cNvSpPr/>
      </xdr:nvSpPr>
      <xdr:spPr>
        <a:xfrm>
          <a:off x="16967200" y="1095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123824</xdr:rowOff>
    </xdr:from>
    <xdr:ext cx="762000" cy="259045"/>
    <xdr:sp macro="" textlink="">
      <xdr:nvSpPr>
        <xdr:cNvPr id="340" name="定員管理の状況該当値テキスト"/>
        <xdr:cNvSpPr txBox="1"/>
      </xdr:nvSpPr>
      <xdr:spPr>
        <a:xfrm>
          <a:off x="17106900" y="1092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25110</xdr:rowOff>
    </xdr:from>
    <xdr:to>
      <xdr:col>23</xdr:col>
      <xdr:colOff>457200</xdr:colOff>
      <xdr:row>64</xdr:row>
      <xdr:rowOff>126710</xdr:rowOff>
    </xdr:to>
    <xdr:sp macro="" textlink="">
      <xdr:nvSpPr>
        <xdr:cNvPr id="341" name="円/楕円 340"/>
        <xdr:cNvSpPr/>
      </xdr:nvSpPr>
      <xdr:spPr>
        <a:xfrm>
          <a:off x="16129000" y="109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111487</xdr:rowOff>
    </xdr:from>
    <xdr:ext cx="736600" cy="259045"/>
    <xdr:sp macro="" textlink="">
      <xdr:nvSpPr>
        <xdr:cNvPr id="342" name="テキスト ボックス 341"/>
        <xdr:cNvSpPr txBox="1"/>
      </xdr:nvSpPr>
      <xdr:spPr>
        <a:xfrm>
          <a:off x="15798800" y="1108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51998</xdr:rowOff>
    </xdr:from>
    <xdr:to>
      <xdr:col>22</xdr:col>
      <xdr:colOff>254000</xdr:colOff>
      <xdr:row>64</xdr:row>
      <xdr:rowOff>153598</xdr:rowOff>
    </xdr:to>
    <xdr:sp macro="" textlink="">
      <xdr:nvSpPr>
        <xdr:cNvPr id="343" name="円/楕円 342"/>
        <xdr:cNvSpPr/>
      </xdr:nvSpPr>
      <xdr:spPr>
        <a:xfrm>
          <a:off x="15240000" y="110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138375</xdr:rowOff>
    </xdr:from>
    <xdr:ext cx="762000" cy="259045"/>
    <xdr:sp macro="" textlink="">
      <xdr:nvSpPr>
        <xdr:cNvPr id="344" name="テキスト ボックス 343"/>
        <xdr:cNvSpPr txBox="1"/>
      </xdr:nvSpPr>
      <xdr:spPr>
        <a:xfrm>
          <a:off x="14909800" y="111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9253</xdr:rowOff>
    </xdr:from>
    <xdr:to>
      <xdr:col>21</xdr:col>
      <xdr:colOff>50800</xdr:colOff>
      <xdr:row>64</xdr:row>
      <xdr:rowOff>110853</xdr:rowOff>
    </xdr:to>
    <xdr:sp macro="" textlink="">
      <xdr:nvSpPr>
        <xdr:cNvPr id="345" name="円/楕円 344"/>
        <xdr:cNvSpPr/>
      </xdr:nvSpPr>
      <xdr:spPr>
        <a:xfrm>
          <a:off x="14351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95630</xdr:rowOff>
    </xdr:from>
    <xdr:ext cx="762000" cy="259045"/>
    <xdr:sp macro="" textlink="">
      <xdr:nvSpPr>
        <xdr:cNvPr id="346" name="テキスト ボックス 345"/>
        <xdr:cNvSpPr txBox="1"/>
      </xdr:nvSpPr>
      <xdr:spPr>
        <a:xfrm>
          <a:off x="14020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3048</xdr:rowOff>
    </xdr:from>
    <xdr:to>
      <xdr:col>19</xdr:col>
      <xdr:colOff>533400</xdr:colOff>
      <xdr:row>64</xdr:row>
      <xdr:rowOff>104648</xdr:rowOff>
    </xdr:to>
    <xdr:sp macro="" textlink="">
      <xdr:nvSpPr>
        <xdr:cNvPr id="347" name="円/楕円 346"/>
        <xdr:cNvSpPr/>
      </xdr:nvSpPr>
      <xdr:spPr>
        <a:xfrm>
          <a:off x="13462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89425</xdr:rowOff>
    </xdr:from>
    <xdr:ext cx="762000" cy="259045"/>
    <xdr:sp macro="" textlink="">
      <xdr:nvSpPr>
        <xdr:cNvPr id="348" name="テキスト ボックス 347"/>
        <xdr:cNvSpPr txBox="1"/>
      </xdr:nvSpPr>
      <xdr:spPr>
        <a:xfrm>
          <a:off x="13131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前年度から１．２％増。</a:t>
          </a:r>
          <a:endParaRPr kumimoji="1" lang="en-US" altLang="ja-JP" sz="1300">
            <a:latin typeface="ＭＳ Ｐゴシック"/>
          </a:endParaRPr>
        </a:p>
        <a:p>
          <a:r>
            <a:rPr kumimoji="1" lang="ja-JP" altLang="en-US" sz="1300">
              <a:latin typeface="ＭＳ Ｐゴシック"/>
            </a:rPr>
            <a:t>　公債費に準ずる債務負担行為のうち、唐津赤十字病院の移転改築事業補助金の増（</a:t>
          </a:r>
          <a:r>
            <a:rPr kumimoji="1" lang="en-US" altLang="ja-JP" sz="1300">
              <a:latin typeface="ＭＳ Ｐゴシック"/>
            </a:rPr>
            <a:t>15,330</a:t>
          </a:r>
          <a:r>
            <a:rPr kumimoji="1" lang="ja-JP" altLang="en-US" sz="1300">
              <a:latin typeface="ＭＳ Ｐゴシック"/>
            </a:rPr>
            <a:t>千円→</a:t>
          </a:r>
          <a:r>
            <a:rPr kumimoji="1" lang="en-US" altLang="ja-JP" sz="1300">
              <a:latin typeface="ＭＳ Ｐゴシック"/>
            </a:rPr>
            <a:t>94,509</a:t>
          </a:r>
          <a:r>
            <a:rPr kumimoji="1" lang="ja-JP" altLang="en-US" sz="1300">
              <a:latin typeface="ＭＳ Ｐゴシック"/>
            </a:rPr>
            <a:t>千円、</a:t>
          </a:r>
          <a:r>
            <a:rPr kumimoji="1" lang="en-US" altLang="ja-JP" sz="1300">
              <a:latin typeface="ＭＳ Ｐゴシック"/>
            </a:rPr>
            <a:t>79,179</a:t>
          </a:r>
          <a:r>
            <a:rPr kumimoji="1" lang="ja-JP" altLang="en-US" sz="1300">
              <a:latin typeface="ＭＳ Ｐゴシック"/>
            </a:rPr>
            <a:t>千円の増）により比率が上がったが、これは一時的な負担増である。</a:t>
          </a:r>
          <a:endParaRPr kumimoji="1" lang="en-US" altLang="ja-JP" sz="1300">
            <a:latin typeface="ＭＳ Ｐゴシック"/>
          </a:endParaRPr>
        </a:p>
        <a:p>
          <a:r>
            <a:rPr kumimoji="1" lang="ja-JP" altLang="en-US" sz="1300">
              <a:latin typeface="ＭＳ Ｐゴシック"/>
            </a:rPr>
            <a:t>　今後は新たな起債等の予定が無いため、比率は同程度で推移していくと見込まれる。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6350</xdr:rowOff>
    </xdr:from>
    <xdr:to>
      <xdr:col>24</xdr:col>
      <xdr:colOff>558800</xdr:colOff>
      <xdr:row>40</xdr:row>
      <xdr:rowOff>64262</xdr:rowOff>
    </xdr:to>
    <xdr:cxnSp macro="">
      <xdr:nvCxnSpPr>
        <xdr:cNvPr id="379" name="直線コネクタ 378"/>
        <xdr:cNvCxnSpPr/>
      </xdr:nvCxnSpPr>
      <xdr:spPr>
        <a:xfrm>
          <a:off x="16179800" y="686435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80"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40</xdr:row>
      <xdr:rowOff>25654</xdr:rowOff>
    </xdr:to>
    <xdr:cxnSp macro="">
      <xdr:nvCxnSpPr>
        <xdr:cNvPr id="382" name="直線コネクタ 381"/>
        <xdr:cNvCxnSpPr/>
      </xdr:nvCxnSpPr>
      <xdr:spPr>
        <a:xfrm flipV="1">
          <a:off x="15290800" y="68643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4" name="テキスト ボックス 383"/>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25654</xdr:rowOff>
    </xdr:from>
    <xdr:to>
      <xdr:col>22</xdr:col>
      <xdr:colOff>203200</xdr:colOff>
      <xdr:row>40</xdr:row>
      <xdr:rowOff>44958</xdr:rowOff>
    </xdr:to>
    <xdr:cxnSp macro="">
      <xdr:nvCxnSpPr>
        <xdr:cNvPr id="385" name="直線コネクタ 384"/>
        <xdr:cNvCxnSpPr/>
      </xdr:nvCxnSpPr>
      <xdr:spPr>
        <a:xfrm flipV="1">
          <a:off x="14401800" y="68836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7" name="テキスト ボックス 386"/>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1524</xdr:rowOff>
    </xdr:from>
    <xdr:to>
      <xdr:col>21</xdr:col>
      <xdr:colOff>0</xdr:colOff>
      <xdr:row>40</xdr:row>
      <xdr:rowOff>44958</xdr:rowOff>
    </xdr:to>
    <xdr:cxnSp macro="">
      <xdr:nvCxnSpPr>
        <xdr:cNvPr id="388" name="直線コネクタ 387"/>
        <xdr:cNvCxnSpPr/>
      </xdr:nvCxnSpPr>
      <xdr:spPr>
        <a:xfrm>
          <a:off x="13512800" y="68595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90" name="テキスト ボックス 389"/>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2" name="テキスト ボックス 391"/>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13462</xdr:rowOff>
    </xdr:from>
    <xdr:to>
      <xdr:col>24</xdr:col>
      <xdr:colOff>609600</xdr:colOff>
      <xdr:row>40</xdr:row>
      <xdr:rowOff>115062</xdr:rowOff>
    </xdr:to>
    <xdr:sp macro="" textlink="">
      <xdr:nvSpPr>
        <xdr:cNvPr id="398" name="円/楕円 397"/>
        <xdr:cNvSpPr/>
      </xdr:nvSpPr>
      <xdr:spPr>
        <a:xfrm>
          <a:off x="169672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29989</xdr:rowOff>
    </xdr:from>
    <xdr:ext cx="762000" cy="259045"/>
    <xdr:sp macro="" textlink="">
      <xdr:nvSpPr>
        <xdr:cNvPr id="399" name="公債費負担の状況該当値テキスト"/>
        <xdr:cNvSpPr txBox="1"/>
      </xdr:nvSpPr>
      <xdr:spPr>
        <a:xfrm>
          <a:off x="17106900" y="671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400" name="円/楕円 399"/>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401" name="テキスト ボックス 400"/>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146304</xdr:rowOff>
    </xdr:from>
    <xdr:to>
      <xdr:col>22</xdr:col>
      <xdr:colOff>254000</xdr:colOff>
      <xdr:row>40</xdr:row>
      <xdr:rowOff>76454</xdr:rowOff>
    </xdr:to>
    <xdr:sp macro="" textlink="">
      <xdr:nvSpPr>
        <xdr:cNvPr id="402" name="円/楕円 401"/>
        <xdr:cNvSpPr/>
      </xdr:nvSpPr>
      <xdr:spPr>
        <a:xfrm>
          <a:off x="15240000" y="68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86631</xdr:rowOff>
    </xdr:from>
    <xdr:ext cx="762000" cy="259045"/>
    <xdr:sp macro="" textlink="">
      <xdr:nvSpPr>
        <xdr:cNvPr id="403" name="テキスト ボックス 402"/>
        <xdr:cNvSpPr txBox="1"/>
      </xdr:nvSpPr>
      <xdr:spPr>
        <a:xfrm>
          <a:off x="14909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165608</xdr:rowOff>
    </xdr:from>
    <xdr:to>
      <xdr:col>21</xdr:col>
      <xdr:colOff>50800</xdr:colOff>
      <xdr:row>40</xdr:row>
      <xdr:rowOff>95758</xdr:rowOff>
    </xdr:to>
    <xdr:sp macro="" textlink="">
      <xdr:nvSpPr>
        <xdr:cNvPr id="404" name="円/楕円 403"/>
        <xdr:cNvSpPr/>
      </xdr:nvSpPr>
      <xdr:spPr>
        <a:xfrm>
          <a:off x="143510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105935</xdr:rowOff>
    </xdr:from>
    <xdr:ext cx="762000" cy="259045"/>
    <xdr:sp macro="" textlink="">
      <xdr:nvSpPr>
        <xdr:cNvPr id="405" name="テキスト ボックス 404"/>
        <xdr:cNvSpPr txBox="1"/>
      </xdr:nvSpPr>
      <xdr:spPr>
        <a:xfrm>
          <a:off x="14020800" y="662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122174</xdr:rowOff>
    </xdr:from>
    <xdr:to>
      <xdr:col>19</xdr:col>
      <xdr:colOff>533400</xdr:colOff>
      <xdr:row>40</xdr:row>
      <xdr:rowOff>52324</xdr:rowOff>
    </xdr:to>
    <xdr:sp macro="" textlink="">
      <xdr:nvSpPr>
        <xdr:cNvPr id="406" name="円/楕円 405"/>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62501</xdr:rowOff>
    </xdr:from>
    <xdr:ext cx="762000" cy="259045"/>
    <xdr:sp macro="" textlink="">
      <xdr:nvSpPr>
        <xdr:cNvPr id="407" name="テキスト ボックス 406"/>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町債や債務負担行為等の将来負担が少なく、将来負担への充当可能財源の基金があるため、毎年、比率無しの状況である。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7"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8" name="フローチャート : 判断 437"/>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9" name="フローチャート :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41" name="フローチャート : 判断 440"/>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2" name="テキスト ボックス 441"/>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3" name="フローチャート : 判断 442"/>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4" name="テキスト ボックス 443"/>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5" name="フローチャート : 判断 444"/>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6" name="テキスト ボックス 445"/>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佐賀県玄海町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6,039
6,035
35.92
7,880,594
7,643,259
228,206
2,804,488
28,096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類似団体平均と比べ８．９％高い。</a:t>
          </a:r>
          <a:endParaRPr kumimoji="1" lang="en-US" altLang="ja-JP" sz="1300">
            <a:latin typeface="ＭＳ Ｐゴシック"/>
          </a:endParaRPr>
        </a:p>
        <a:p>
          <a:r>
            <a:rPr kumimoji="1" lang="ja-JP" altLang="en-US" sz="1300">
              <a:latin typeface="ＭＳ Ｐゴシック"/>
            </a:rPr>
            <a:t>　前年度から決算額は１９，１２０千円の減だが、二つの町立保育所の職員の人件費があり、類似団体平均と比べ比率が高い。</a:t>
          </a:r>
          <a:endParaRPr kumimoji="1" lang="en-US" altLang="ja-JP" sz="1300">
            <a:latin typeface="ＭＳ Ｐゴシック"/>
          </a:endParaRPr>
        </a:p>
        <a:p>
          <a:r>
            <a:rPr kumimoji="1" lang="ja-JP" altLang="en-US" sz="1300">
              <a:latin typeface="ＭＳ Ｐゴシック"/>
            </a:rPr>
            <a:t>　今後、適正な定員管理や行財政改革を通して、人件費の抑制に努める。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50800</xdr:rowOff>
    </xdr:from>
    <xdr:to>
      <xdr:col>7</xdr:col>
      <xdr:colOff>15875</xdr:colOff>
      <xdr:row>40</xdr:row>
      <xdr:rowOff>96520</xdr:rowOff>
    </xdr:to>
    <xdr:cxnSp macro="">
      <xdr:nvCxnSpPr>
        <xdr:cNvPr id="66" name="直線コネクタ 65"/>
        <xdr:cNvCxnSpPr/>
      </xdr:nvCxnSpPr>
      <xdr:spPr>
        <a:xfrm flipV="1">
          <a:off x="3987800" y="6908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96520</xdr:rowOff>
    </xdr:from>
    <xdr:to>
      <xdr:col>5</xdr:col>
      <xdr:colOff>549275</xdr:colOff>
      <xdr:row>41</xdr:row>
      <xdr:rowOff>16510</xdr:rowOff>
    </xdr:to>
    <xdr:cxnSp macro="">
      <xdr:nvCxnSpPr>
        <xdr:cNvPr id="69" name="直線コネクタ 68"/>
        <xdr:cNvCxnSpPr/>
      </xdr:nvCxnSpPr>
      <xdr:spPr>
        <a:xfrm flipV="1">
          <a:off x="3098800" y="6954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157480</xdr:rowOff>
    </xdr:from>
    <xdr:to>
      <xdr:col>4</xdr:col>
      <xdr:colOff>346075</xdr:colOff>
      <xdr:row>41</xdr:row>
      <xdr:rowOff>16510</xdr:rowOff>
    </xdr:to>
    <xdr:cxnSp macro="">
      <xdr:nvCxnSpPr>
        <xdr:cNvPr id="72" name="直線コネクタ 71"/>
        <xdr:cNvCxnSpPr/>
      </xdr:nvCxnSpPr>
      <xdr:spPr>
        <a:xfrm>
          <a:off x="2209800" y="7015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40</xdr:row>
      <xdr:rowOff>157480</xdr:rowOff>
    </xdr:to>
    <xdr:cxnSp macro="">
      <xdr:nvCxnSpPr>
        <xdr:cNvPr id="75" name="直線コネクタ 74"/>
        <xdr:cNvCxnSpPr/>
      </xdr:nvCxnSpPr>
      <xdr:spPr>
        <a:xfrm>
          <a:off x="1320800" y="67564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0</xdr:rowOff>
    </xdr:from>
    <xdr:to>
      <xdr:col>7</xdr:col>
      <xdr:colOff>66675</xdr:colOff>
      <xdr:row>40</xdr:row>
      <xdr:rowOff>101600</xdr:rowOff>
    </xdr:to>
    <xdr:sp macro="" textlink="">
      <xdr:nvSpPr>
        <xdr:cNvPr id="85" name="円/楕円 84"/>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143527</xdr:rowOff>
    </xdr:from>
    <xdr:ext cx="762000" cy="259045"/>
    <xdr:sp macro="" textlink="">
      <xdr:nvSpPr>
        <xdr:cNvPr id="86" name="人件費該当値テキスト"/>
        <xdr:cNvSpPr txBox="1"/>
      </xdr:nvSpPr>
      <xdr:spPr>
        <a:xfrm>
          <a:off x="4914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45720</xdr:rowOff>
    </xdr:from>
    <xdr:to>
      <xdr:col>5</xdr:col>
      <xdr:colOff>600075</xdr:colOff>
      <xdr:row>40</xdr:row>
      <xdr:rowOff>147320</xdr:rowOff>
    </xdr:to>
    <xdr:sp macro="" textlink="">
      <xdr:nvSpPr>
        <xdr:cNvPr id="87" name="円/楕円 86"/>
        <xdr:cNvSpPr/>
      </xdr:nvSpPr>
      <xdr:spPr>
        <a:xfrm>
          <a:off x="3937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132097</xdr:rowOff>
    </xdr:from>
    <xdr:ext cx="736600" cy="259045"/>
    <xdr:sp macro="" textlink="">
      <xdr:nvSpPr>
        <xdr:cNvPr id="88" name="テキスト ボックス 87"/>
        <xdr:cNvSpPr txBox="1"/>
      </xdr:nvSpPr>
      <xdr:spPr>
        <a:xfrm>
          <a:off x="3606800" y="699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137160</xdr:rowOff>
    </xdr:from>
    <xdr:to>
      <xdr:col>4</xdr:col>
      <xdr:colOff>396875</xdr:colOff>
      <xdr:row>41</xdr:row>
      <xdr:rowOff>67310</xdr:rowOff>
    </xdr:to>
    <xdr:sp macro="" textlink="">
      <xdr:nvSpPr>
        <xdr:cNvPr id="89" name="円/楕円 88"/>
        <xdr:cNvSpPr/>
      </xdr:nvSpPr>
      <xdr:spPr>
        <a:xfrm>
          <a:off x="3048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52087</xdr:rowOff>
    </xdr:from>
    <xdr:ext cx="762000" cy="259045"/>
    <xdr:sp macro="" textlink="">
      <xdr:nvSpPr>
        <xdr:cNvPr id="90" name="テキスト ボックス 89"/>
        <xdr:cNvSpPr txBox="1"/>
      </xdr:nvSpPr>
      <xdr:spPr>
        <a:xfrm>
          <a:off x="2717800" y="70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106680</xdr:rowOff>
    </xdr:from>
    <xdr:to>
      <xdr:col>3</xdr:col>
      <xdr:colOff>193675</xdr:colOff>
      <xdr:row>41</xdr:row>
      <xdr:rowOff>36830</xdr:rowOff>
    </xdr:to>
    <xdr:sp macro="" textlink="">
      <xdr:nvSpPr>
        <xdr:cNvPr id="91" name="円/楕円 90"/>
        <xdr:cNvSpPr/>
      </xdr:nvSpPr>
      <xdr:spPr>
        <a:xfrm>
          <a:off x="2159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21607</xdr:rowOff>
    </xdr:from>
    <xdr:ext cx="762000" cy="259045"/>
    <xdr:sp macro="" textlink="">
      <xdr:nvSpPr>
        <xdr:cNvPr id="92" name="テキスト ボックス 91"/>
        <xdr:cNvSpPr txBox="1"/>
      </xdr:nvSpPr>
      <xdr:spPr>
        <a:xfrm>
          <a:off x="1828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3" name="円/楕円 92"/>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4" name="テキスト ボックス 93"/>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類似団体平均と比べ１５．９％高い。</a:t>
          </a:r>
          <a:endParaRPr kumimoji="1" lang="en-US" altLang="ja-JP" sz="1300">
            <a:latin typeface="ＭＳ Ｐゴシック"/>
          </a:endParaRPr>
        </a:p>
        <a:p>
          <a:r>
            <a:rPr kumimoji="1" lang="ja-JP" altLang="en-US" sz="1300">
              <a:latin typeface="ＭＳ Ｐゴシック"/>
            </a:rPr>
            <a:t>　比率分母の経常一般財源等が年々減少し、近年、物件費が上がっているため、類似団体平均と比べ比率が高い。</a:t>
          </a:r>
          <a:endParaRPr kumimoji="1" lang="en-US" altLang="ja-JP" sz="1300">
            <a:latin typeface="ＭＳ Ｐゴシック"/>
          </a:endParaRPr>
        </a:p>
        <a:p>
          <a:r>
            <a:rPr kumimoji="1" lang="ja-JP" altLang="en-US" sz="1300">
              <a:latin typeface="ＭＳ Ｐゴシック"/>
            </a:rPr>
            <a:t>　特定財源（ふるさと応援寄附金や核燃料税交付金）の充当額の増により、前年度から比率は低下した。</a:t>
          </a:r>
          <a:endParaRPr kumimoji="1" lang="en-US" altLang="ja-JP" sz="1300">
            <a:latin typeface="ＭＳ Ｐゴシック"/>
          </a:endParaRPr>
        </a:p>
        <a:p>
          <a:r>
            <a:rPr kumimoji="1" lang="ja-JP" altLang="en-US" sz="1300">
              <a:latin typeface="ＭＳ Ｐゴシック"/>
            </a:rPr>
            <a:t>　事務事業の見直しや特定財源の有効活用に努め、比率の上昇を抑える。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10414</xdr:rowOff>
    </xdr:from>
    <xdr:to>
      <xdr:col>24</xdr:col>
      <xdr:colOff>31750</xdr:colOff>
      <xdr:row>21</xdr:row>
      <xdr:rowOff>88138</xdr:rowOff>
    </xdr:to>
    <xdr:cxnSp macro="">
      <xdr:nvCxnSpPr>
        <xdr:cNvPr id="124" name="直線コネクタ 123"/>
        <xdr:cNvCxnSpPr/>
      </xdr:nvCxnSpPr>
      <xdr:spPr>
        <a:xfrm flipV="1">
          <a:off x="15671800" y="361086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88138</xdr:rowOff>
    </xdr:from>
    <xdr:to>
      <xdr:col>22</xdr:col>
      <xdr:colOff>565150</xdr:colOff>
      <xdr:row>21</xdr:row>
      <xdr:rowOff>88138</xdr:rowOff>
    </xdr:to>
    <xdr:cxnSp macro="">
      <xdr:nvCxnSpPr>
        <xdr:cNvPr id="127" name="直線コネクタ 126"/>
        <xdr:cNvCxnSpPr/>
      </xdr:nvCxnSpPr>
      <xdr:spPr>
        <a:xfrm>
          <a:off x="14782800" y="3688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37846</xdr:rowOff>
    </xdr:from>
    <xdr:to>
      <xdr:col>21</xdr:col>
      <xdr:colOff>361950</xdr:colOff>
      <xdr:row>21</xdr:row>
      <xdr:rowOff>88138</xdr:rowOff>
    </xdr:to>
    <xdr:cxnSp macro="">
      <xdr:nvCxnSpPr>
        <xdr:cNvPr id="130" name="直線コネクタ 129"/>
        <xdr:cNvCxnSpPr/>
      </xdr:nvCxnSpPr>
      <xdr:spPr>
        <a:xfrm>
          <a:off x="13893800" y="3295396"/>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122428</xdr:rowOff>
    </xdr:from>
    <xdr:to>
      <xdr:col>20</xdr:col>
      <xdr:colOff>158750</xdr:colOff>
      <xdr:row>19</xdr:row>
      <xdr:rowOff>37846</xdr:rowOff>
    </xdr:to>
    <xdr:cxnSp macro="">
      <xdr:nvCxnSpPr>
        <xdr:cNvPr id="133" name="直線コネクタ 132"/>
        <xdr:cNvCxnSpPr/>
      </xdr:nvCxnSpPr>
      <xdr:spPr>
        <a:xfrm>
          <a:off x="13004800" y="32085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131064</xdr:rowOff>
    </xdr:from>
    <xdr:to>
      <xdr:col>24</xdr:col>
      <xdr:colOff>82550</xdr:colOff>
      <xdr:row>21</xdr:row>
      <xdr:rowOff>61214</xdr:rowOff>
    </xdr:to>
    <xdr:sp macro="" textlink="">
      <xdr:nvSpPr>
        <xdr:cNvPr id="143" name="円/楕円 142"/>
        <xdr:cNvSpPr/>
      </xdr:nvSpPr>
      <xdr:spPr>
        <a:xfrm>
          <a:off x="16459200" y="35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39641</xdr:rowOff>
    </xdr:from>
    <xdr:ext cx="762000" cy="259045"/>
    <xdr:sp macro="" textlink="">
      <xdr:nvSpPr>
        <xdr:cNvPr id="144" name="物件費該当値テキスト"/>
        <xdr:cNvSpPr txBox="1"/>
      </xdr:nvSpPr>
      <xdr:spPr>
        <a:xfrm>
          <a:off x="16598900" y="346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37338</xdr:rowOff>
    </xdr:from>
    <xdr:to>
      <xdr:col>22</xdr:col>
      <xdr:colOff>615950</xdr:colOff>
      <xdr:row>21</xdr:row>
      <xdr:rowOff>138938</xdr:rowOff>
    </xdr:to>
    <xdr:sp macro="" textlink="">
      <xdr:nvSpPr>
        <xdr:cNvPr id="145" name="円/楕円 144"/>
        <xdr:cNvSpPr/>
      </xdr:nvSpPr>
      <xdr:spPr>
        <a:xfrm>
          <a:off x="15621000" y="36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123715</xdr:rowOff>
    </xdr:from>
    <xdr:ext cx="736600" cy="259045"/>
    <xdr:sp macro="" textlink="">
      <xdr:nvSpPr>
        <xdr:cNvPr id="146" name="テキスト ボックス 145"/>
        <xdr:cNvSpPr txBox="1"/>
      </xdr:nvSpPr>
      <xdr:spPr>
        <a:xfrm>
          <a:off x="15290800" y="372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37338</xdr:rowOff>
    </xdr:from>
    <xdr:to>
      <xdr:col>21</xdr:col>
      <xdr:colOff>412750</xdr:colOff>
      <xdr:row>21</xdr:row>
      <xdr:rowOff>138938</xdr:rowOff>
    </xdr:to>
    <xdr:sp macro="" textlink="">
      <xdr:nvSpPr>
        <xdr:cNvPr id="147" name="円/楕円 146"/>
        <xdr:cNvSpPr/>
      </xdr:nvSpPr>
      <xdr:spPr>
        <a:xfrm>
          <a:off x="14732000" y="36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123715</xdr:rowOff>
    </xdr:from>
    <xdr:ext cx="762000" cy="259045"/>
    <xdr:sp macro="" textlink="">
      <xdr:nvSpPr>
        <xdr:cNvPr id="148" name="テキスト ボックス 147"/>
        <xdr:cNvSpPr txBox="1"/>
      </xdr:nvSpPr>
      <xdr:spPr>
        <a:xfrm>
          <a:off x="14401800" y="372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158496</xdr:rowOff>
    </xdr:from>
    <xdr:to>
      <xdr:col>20</xdr:col>
      <xdr:colOff>209550</xdr:colOff>
      <xdr:row>19</xdr:row>
      <xdr:rowOff>88646</xdr:rowOff>
    </xdr:to>
    <xdr:sp macro="" textlink="">
      <xdr:nvSpPr>
        <xdr:cNvPr id="149" name="円/楕円 148"/>
        <xdr:cNvSpPr/>
      </xdr:nvSpPr>
      <xdr:spPr>
        <a:xfrm>
          <a:off x="13843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73423</xdr:rowOff>
    </xdr:from>
    <xdr:ext cx="762000" cy="259045"/>
    <xdr:sp macro="" textlink="">
      <xdr:nvSpPr>
        <xdr:cNvPr id="150" name="テキスト ボックス 149"/>
        <xdr:cNvSpPr txBox="1"/>
      </xdr:nvSpPr>
      <xdr:spPr>
        <a:xfrm>
          <a:off x="13512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71628</xdr:rowOff>
    </xdr:from>
    <xdr:to>
      <xdr:col>19</xdr:col>
      <xdr:colOff>6350</xdr:colOff>
      <xdr:row>19</xdr:row>
      <xdr:rowOff>1778</xdr:rowOff>
    </xdr:to>
    <xdr:sp macro="" textlink="">
      <xdr:nvSpPr>
        <xdr:cNvPr id="151" name="円/楕円 150"/>
        <xdr:cNvSpPr/>
      </xdr:nvSpPr>
      <xdr:spPr>
        <a:xfrm>
          <a:off x="12954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158005</xdr:rowOff>
    </xdr:from>
    <xdr:ext cx="762000" cy="259045"/>
    <xdr:sp macro="" textlink="">
      <xdr:nvSpPr>
        <xdr:cNvPr id="152" name="テキスト ボックス 151"/>
        <xdr:cNvSpPr txBox="1"/>
      </xdr:nvSpPr>
      <xdr:spPr>
        <a:xfrm>
          <a:off x="12623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類似団体平均と比べ２．１％高い。その要因としては、子どもの医療費助成の充実や二つの町立保育所の運営経費の扶助費分析分によるところが大きい。</a:t>
          </a:r>
          <a:endParaRPr kumimoji="1" lang="en-US" altLang="ja-JP" sz="1300">
            <a:latin typeface="ＭＳ Ｐゴシック"/>
          </a:endParaRPr>
        </a:p>
        <a:p>
          <a:r>
            <a:rPr kumimoji="1" lang="ja-JP" altLang="en-US" sz="1300">
              <a:latin typeface="ＭＳ Ｐゴシック"/>
            </a:rPr>
            <a:t>　前年度と比べ比率が低下した要因は、特定財源（ふるさと応援寄附金）の充当額の増による。</a:t>
          </a:r>
          <a:endParaRPr kumimoji="1" lang="en-US" altLang="ja-JP" sz="1300">
            <a:latin typeface="ＭＳ Ｐゴシック"/>
          </a:endParaRPr>
        </a:p>
        <a:p>
          <a:r>
            <a:rPr kumimoji="1" lang="ja-JP" altLang="en-US" sz="1300">
              <a:latin typeface="ＭＳ Ｐゴシック"/>
            </a:rPr>
            <a:t>　今後とも、適正な扶助及び特定財源の活用に努める。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29028</xdr:rowOff>
    </xdr:from>
    <xdr:to>
      <xdr:col>7</xdr:col>
      <xdr:colOff>15875</xdr:colOff>
      <xdr:row>60</xdr:row>
      <xdr:rowOff>12700</xdr:rowOff>
    </xdr:to>
    <xdr:cxnSp macro="">
      <xdr:nvCxnSpPr>
        <xdr:cNvPr id="186" name="直線コネクタ 185"/>
        <xdr:cNvCxnSpPr/>
      </xdr:nvCxnSpPr>
      <xdr:spPr>
        <a:xfrm flipV="1">
          <a:off x="3987800" y="9973128"/>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143328</xdr:rowOff>
    </xdr:from>
    <xdr:to>
      <xdr:col>5</xdr:col>
      <xdr:colOff>549275</xdr:colOff>
      <xdr:row>60</xdr:row>
      <xdr:rowOff>12700</xdr:rowOff>
    </xdr:to>
    <xdr:cxnSp macro="">
      <xdr:nvCxnSpPr>
        <xdr:cNvPr id="189" name="直線コネクタ 188"/>
        <xdr:cNvCxnSpPr/>
      </xdr:nvCxnSpPr>
      <xdr:spPr>
        <a:xfrm>
          <a:off x="3098800" y="100874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29028</xdr:rowOff>
    </xdr:from>
    <xdr:to>
      <xdr:col>4</xdr:col>
      <xdr:colOff>346075</xdr:colOff>
      <xdr:row>58</xdr:row>
      <xdr:rowOff>143328</xdr:rowOff>
    </xdr:to>
    <xdr:cxnSp macro="">
      <xdr:nvCxnSpPr>
        <xdr:cNvPr id="192" name="直線コネクタ 191"/>
        <xdr:cNvCxnSpPr/>
      </xdr:nvCxnSpPr>
      <xdr:spPr>
        <a:xfrm>
          <a:off x="2209800" y="99731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37193</xdr:rowOff>
    </xdr:from>
    <xdr:to>
      <xdr:col>3</xdr:col>
      <xdr:colOff>142875</xdr:colOff>
      <xdr:row>58</xdr:row>
      <xdr:rowOff>29028</xdr:rowOff>
    </xdr:to>
    <xdr:cxnSp macro="">
      <xdr:nvCxnSpPr>
        <xdr:cNvPr id="195" name="直線コネクタ 194"/>
        <xdr:cNvCxnSpPr/>
      </xdr:nvCxnSpPr>
      <xdr:spPr>
        <a:xfrm>
          <a:off x="1320800" y="9809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205" name="円/楕円 204"/>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121755</xdr:rowOff>
    </xdr:from>
    <xdr:ext cx="762000" cy="259045"/>
    <xdr:sp macro="" textlink="">
      <xdr:nvSpPr>
        <xdr:cNvPr id="206"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133350</xdr:rowOff>
    </xdr:from>
    <xdr:to>
      <xdr:col>5</xdr:col>
      <xdr:colOff>600075</xdr:colOff>
      <xdr:row>60</xdr:row>
      <xdr:rowOff>63500</xdr:rowOff>
    </xdr:to>
    <xdr:sp macro="" textlink="">
      <xdr:nvSpPr>
        <xdr:cNvPr id="207" name="円/楕円 206"/>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48277</xdr:rowOff>
    </xdr:from>
    <xdr:ext cx="736600" cy="259045"/>
    <xdr:sp macro="" textlink="">
      <xdr:nvSpPr>
        <xdr:cNvPr id="208" name="テキスト ボックス 207"/>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92528</xdr:rowOff>
    </xdr:from>
    <xdr:to>
      <xdr:col>4</xdr:col>
      <xdr:colOff>396875</xdr:colOff>
      <xdr:row>59</xdr:row>
      <xdr:rowOff>22678</xdr:rowOff>
    </xdr:to>
    <xdr:sp macro="" textlink="">
      <xdr:nvSpPr>
        <xdr:cNvPr id="209" name="円/楕円 208"/>
        <xdr:cNvSpPr/>
      </xdr:nvSpPr>
      <xdr:spPr>
        <a:xfrm>
          <a:off x="3048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7455</xdr:rowOff>
    </xdr:from>
    <xdr:ext cx="762000" cy="259045"/>
    <xdr:sp macro="" textlink="">
      <xdr:nvSpPr>
        <xdr:cNvPr id="210" name="テキスト ボックス 209"/>
        <xdr:cNvSpPr txBox="1"/>
      </xdr:nvSpPr>
      <xdr:spPr>
        <a:xfrm>
          <a:off x="2717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149678</xdr:rowOff>
    </xdr:from>
    <xdr:to>
      <xdr:col>3</xdr:col>
      <xdr:colOff>193675</xdr:colOff>
      <xdr:row>58</xdr:row>
      <xdr:rowOff>79828</xdr:rowOff>
    </xdr:to>
    <xdr:sp macro="" textlink="">
      <xdr:nvSpPr>
        <xdr:cNvPr id="211" name="円/楕円 210"/>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64605</xdr:rowOff>
    </xdr:from>
    <xdr:ext cx="762000" cy="259045"/>
    <xdr:sp macro="" textlink="">
      <xdr:nvSpPr>
        <xdr:cNvPr id="212" name="テキスト ボックス 211"/>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13" name="円/楕円 212"/>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14" name="テキスト ボックス 213"/>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物件費など他の性質の比率が類似団体平均比べ高い傾向にあるが、その他の分に関しては類似団体平均と同程度である。</a:t>
          </a:r>
          <a:endParaRPr kumimoji="1" lang="en-US" altLang="ja-JP" sz="1300">
            <a:latin typeface="ＭＳ Ｐゴシック"/>
          </a:endParaRPr>
        </a:p>
        <a:p>
          <a:r>
            <a:rPr kumimoji="1" lang="ja-JP" altLang="en-US" sz="1300">
              <a:latin typeface="ＭＳ Ｐゴシック"/>
            </a:rPr>
            <a:t>　その他は、各特別会計への繰出金がほとんどで、各特別会計の事業の見直しと経営改善に努める。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85090</xdr:rowOff>
    </xdr:from>
    <xdr:to>
      <xdr:col>24</xdr:col>
      <xdr:colOff>31750</xdr:colOff>
      <xdr:row>57</xdr:row>
      <xdr:rowOff>107950</xdr:rowOff>
    </xdr:to>
    <xdr:cxnSp macro="">
      <xdr:nvCxnSpPr>
        <xdr:cNvPr id="246" name="直線コネクタ 245"/>
        <xdr:cNvCxnSpPr/>
      </xdr:nvCxnSpPr>
      <xdr:spPr>
        <a:xfrm>
          <a:off x="15671800" y="985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85090</xdr:rowOff>
    </xdr:from>
    <xdr:to>
      <xdr:col>22</xdr:col>
      <xdr:colOff>565150</xdr:colOff>
      <xdr:row>57</xdr:row>
      <xdr:rowOff>130810</xdr:rowOff>
    </xdr:to>
    <xdr:cxnSp macro="">
      <xdr:nvCxnSpPr>
        <xdr:cNvPr id="249" name="直線コネクタ 248"/>
        <xdr:cNvCxnSpPr/>
      </xdr:nvCxnSpPr>
      <xdr:spPr>
        <a:xfrm flipV="1">
          <a:off x="14782800" y="985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130810</xdr:rowOff>
    </xdr:to>
    <xdr:cxnSp macro="">
      <xdr:nvCxnSpPr>
        <xdr:cNvPr id="252" name="直線コネクタ 251"/>
        <xdr:cNvCxnSpPr/>
      </xdr:nvCxnSpPr>
      <xdr:spPr>
        <a:xfrm>
          <a:off x="13893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57</xdr:row>
      <xdr:rowOff>107950</xdr:rowOff>
    </xdr:to>
    <xdr:cxnSp macro="">
      <xdr:nvCxnSpPr>
        <xdr:cNvPr id="255" name="直線コネクタ 254"/>
        <xdr:cNvCxnSpPr/>
      </xdr:nvCxnSpPr>
      <xdr:spPr>
        <a:xfrm>
          <a:off x="13004800" y="985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65" name="円/楕円 264"/>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73677</xdr:rowOff>
    </xdr:from>
    <xdr:ext cx="762000" cy="259045"/>
    <xdr:sp macro="" textlink="">
      <xdr:nvSpPr>
        <xdr:cNvPr id="266"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67" name="円/楕円 266"/>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68" name="テキスト ボックス 267"/>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80010</xdr:rowOff>
    </xdr:from>
    <xdr:to>
      <xdr:col>21</xdr:col>
      <xdr:colOff>412750</xdr:colOff>
      <xdr:row>58</xdr:row>
      <xdr:rowOff>10160</xdr:rowOff>
    </xdr:to>
    <xdr:sp macro="" textlink="">
      <xdr:nvSpPr>
        <xdr:cNvPr id="269" name="円/楕円 268"/>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20337</xdr:rowOff>
    </xdr:from>
    <xdr:ext cx="762000" cy="259045"/>
    <xdr:sp macro="" textlink="">
      <xdr:nvSpPr>
        <xdr:cNvPr id="270" name="テキスト ボックス 269"/>
        <xdr:cNvSpPr txBox="1"/>
      </xdr:nvSpPr>
      <xdr:spPr>
        <a:xfrm>
          <a:off x="14401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1" name="円/楕円 270"/>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168927</xdr:rowOff>
    </xdr:from>
    <xdr:ext cx="762000" cy="259045"/>
    <xdr:sp macro="" textlink="">
      <xdr:nvSpPr>
        <xdr:cNvPr id="272" name="テキスト ボックス 271"/>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26670</xdr:rowOff>
    </xdr:from>
    <xdr:to>
      <xdr:col>19</xdr:col>
      <xdr:colOff>6350</xdr:colOff>
      <xdr:row>57</xdr:row>
      <xdr:rowOff>128270</xdr:rowOff>
    </xdr:to>
    <xdr:sp macro="" textlink="">
      <xdr:nvSpPr>
        <xdr:cNvPr id="273" name="円/楕円 272"/>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138447</xdr:rowOff>
    </xdr:from>
    <xdr:ext cx="762000" cy="259045"/>
    <xdr:sp macro="" textlink="">
      <xdr:nvSpPr>
        <xdr:cNvPr id="274" name="テキスト ボックス 273"/>
        <xdr:cNvSpPr txBox="1"/>
      </xdr:nvSpPr>
      <xdr:spPr>
        <a:xfrm>
          <a:off x="12623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他の比率と同様に、特定財源（ふるさと応援寄附金や核燃料税交付金）の充当額の増により、前年度から比率が大きく低下し、類似団体平均と同程度の比率となった。</a:t>
          </a:r>
          <a:endParaRPr kumimoji="1" lang="en-US" altLang="ja-JP" sz="1300">
            <a:latin typeface="ＭＳ Ｐゴシック"/>
          </a:endParaRPr>
        </a:p>
        <a:p>
          <a:r>
            <a:rPr kumimoji="1" lang="ja-JP" altLang="en-US" sz="1300">
              <a:latin typeface="ＭＳ Ｐゴシック"/>
            </a:rPr>
            <a:t>　有効な補助金の支出となるよう補助事業の見直しに努める。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154758</xdr:rowOff>
    </xdr:from>
    <xdr:to>
      <xdr:col>24</xdr:col>
      <xdr:colOff>31750</xdr:colOff>
      <xdr:row>39</xdr:row>
      <xdr:rowOff>1270</xdr:rowOff>
    </xdr:to>
    <xdr:cxnSp macro="">
      <xdr:nvCxnSpPr>
        <xdr:cNvPr id="308" name="直線コネクタ 307"/>
        <xdr:cNvCxnSpPr/>
      </xdr:nvCxnSpPr>
      <xdr:spPr>
        <a:xfrm flipV="1">
          <a:off x="15671800" y="6498408"/>
          <a:ext cx="8382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55154</xdr:rowOff>
    </xdr:from>
    <xdr:to>
      <xdr:col>22</xdr:col>
      <xdr:colOff>565150</xdr:colOff>
      <xdr:row>39</xdr:row>
      <xdr:rowOff>1270</xdr:rowOff>
    </xdr:to>
    <xdr:cxnSp macro="">
      <xdr:nvCxnSpPr>
        <xdr:cNvPr id="311" name="直線コネクタ 310"/>
        <xdr:cNvCxnSpPr/>
      </xdr:nvCxnSpPr>
      <xdr:spPr>
        <a:xfrm>
          <a:off x="14782800" y="657025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55154</xdr:rowOff>
    </xdr:from>
    <xdr:to>
      <xdr:col>21</xdr:col>
      <xdr:colOff>361950</xdr:colOff>
      <xdr:row>38</xdr:row>
      <xdr:rowOff>68217</xdr:rowOff>
    </xdr:to>
    <xdr:cxnSp macro="">
      <xdr:nvCxnSpPr>
        <xdr:cNvPr id="314" name="直線コネクタ 313"/>
        <xdr:cNvCxnSpPr/>
      </xdr:nvCxnSpPr>
      <xdr:spPr>
        <a:xfrm flipV="1">
          <a:off x="13893800" y="65702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68217</xdr:rowOff>
    </xdr:from>
    <xdr:to>
      <xdr:col>20</xdr:col>
      <xdr:colOff>158750</xdr:colOff>
      <xdr:row>38</xdr:row>
      <xdr:rowOff>100874</xdr:rowOff>
    </xdr:to>
    <xdr:cxnSp macro="">
      <xdr:nvCxnSpPr>
        <xdr:cNvPr id="317" name="直線コネクタ 316"/>
        <xdr:cNvCxnSpPr/>
      </xdr:nvCxnSpPr>
      <xdr:spPr>
        <a:xfrm flipV="1">
          <a:off x="13004800" y="65833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103958</xdr:rowOff>
    </xdr:from>
    <xdr:to>
      <xdr:col>24</xdr:col>
      <xdr:colOff>82550</xdr:colOff>
      <xdr:row>38</xdr:row>
      <xdr:rowOff>34108</xdr:rowOff>
    </xdr:to>
    <xdr:sp macro="" textlink="">
      <xdr:nvSpPr>
        <xdr:cNvPr id="327" name="円/楕円 326"/>
        <xdr:cNvSpPr/>
      </xdr:nvSpPr>
      <xdr:spPr>
        <a:xfrm>
          <a:off x="164592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76035</xdr:rowOff>
    </xdr:from>
    <xdr:ext cx="762000" cy="259045"/>
    <xdr:sp macro="" textlink="">
      <xdr:nvSpPr>
        <xdr:cNvPr id="328" name="補助費等該当値テキスト"/>
        <xdr:cNvSpPr txBox="1"/>
      </xdr:nvSpPr>
      <xdr:spPr>
        <a:xfrm>
          <a:off x="16598900" y="64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121920</xdr:rowOff>
    </xdr:from>
    <xdr:to>
      <xdr:col>22</xdr:col>
      <xdr:colOff>615950</xdr:colOff>
      <xdr:row>39</xdr:row>
      <xdr:rowOff>52070</xdr:rowOff>
    </xdr:to>
    <xdr:sp macro="" textlink="">
      <xdr:nvSpPr>
        <xdr:cNvPr id="329" name="円/楕円 328"/>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36847</xdr:rowOff>
    </xdr:from>
    <xdr:ext cx="736600" cy="259045"/>
    <xdr:sp macro="" textlink="">
      <xdr:nvSpPr>
        <xdr:cNvPr id="330" name="テキスト ボックス 329"/>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4354</xdr:rowOff>
    </xdr:from>
    <xdr:to>
      <xdr:col>21</xdr:col>
      <xdr:colOff>412750</xdr:colOff>
      <xdr:row>38</xdr:row>
      <xdr:rowOff>105954</xdr:rowOff>
    </xdr:to>
    <xdr:sp macro="" textlink="">
      <xdr:nvSpPr>
        <xdr:cNvPr id="331" name="円/楕円 330"/>
        <xdr:cNvSpPr/>
      </xdr:nvSpPr>
      <xdr:spPr>
        <a:xfrm>
          <a:off x="14732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90731</xdr:rowOff>
    </xdr:from>
    <xdr:ext cx="762000" cy="259045"/>
    <xdr:sp macro="" textlink="">
      <xdr:nvSpPr>
        <xdr:cNvPr id="332" name="テキスト ボックス 331"/>
        <xdr:cNvSpPr txBox="1"/>
      </xdr:nvSpPr>
      <xdr:spPr>
        <a:xfrm>
          <a:off x="14401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17417</xdr:rowOff>
    </xdr:from>
    <xdr:to>
      <xdr:col>20</xdr:col>
      <xdr:colOff>209550</xdr:colOff>
      <xdr:row>38</xdr:row>
      <xdr:rowOff>119017</xdr:rowOff>
    </xdr:to>
    <xdr:sp macro="" textlink="">
      <xdr:nvSpPr>
        <xdr:cNvPr id="333" name="円/楕円 332"/>
        <xdr:cNvSpPr/>
      </xdr:nvSpPr>
      <xdr:spPr>
        <a:xfrm>
          <a:off x="13843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103794</xdr:rowOff>
    </xdr:from>
    <xdr:ext cx="762000" cy="259045"/>
    <xdr:sp macro="" textlink="">
      <xdr:nvSpPr>
        <xdr:cNvPr id="334" name="テキスト ボックス 333"/>
        <xdr:cNvSpPr txBox="1"/>
      </xdr:nvSpPr>
      <xdr:spPr>
        <a:xfrm>
          <a:off x="13512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50074</xdr:rowOff>
    </xdr:from>
    <xdr:to>
      <xdr:col>19</xdr:col>
      <xdr:colOff>6350</xdr:colOff>
      <xdr:row>38</xdr:row>
      <xdr:rowOff>151674</xdr:rowOff>
    </xdr:to>
    <xdr:sp macro="" textlink="">
      <xdr:nvSpPr>
        <xdr:cNvPr id="335" name="円/楕円 334"/>
        <xdr:cNvSpPr/>
      </xdr:nvSpPr>
      <xdr:spPr>
        <a:xfrm>
          <a:off x="12954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136451</xdr:rowOff>
    </xdr:from>
    <xdr:ext cx="762000" cy="259045"/>
    <xdr:sp macro="" textlink="">
      <xdr:nvSpPr>
        <xdr:cNvPr id="336" name="テキスト ボックス 335"/>
        <xdr:cNvSpPr txBox="1"/>
      </xdr:nvSpPr>
      <xdr:spPr>
        <a:xfrm>
          <a:off x="12623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類似団体平均と比べ１７．７％低い。</a:t>
          </a:r>
          <a:endParaRPr kumimoji="1" lang="en-US" altLang="ja-JP" sz="1300">
            <a:latin typeface="ＭＳ Ｐゴシック"/>
          </a:endParaRPr>
        </a:p>
        <a:p>
          <a:r>
            <a:rPr kumimoji="1" lang="ja-JP" altLang="en-US" sz="1300">
              <a:latin typeface="ＭＳ Ｐゴシック"/>
            </a:rPr>
            <a:t>　償還中の町債は学校教育施設関連の一つのみで、それも平成３０年度に償還が完了する。</a:t>
          </a:r>
          <a:endParaRPr kumimoji="1" lang="en-US" altLang="ja-JP" sz="1300">
            <a:latin typeface="ＭＳ Ｐゴシック"/>
          </a:endParaRPr>
        </a:p>
        <a:p>
          <a:r>
            <a:rPr kumimoji="1" lang="ja-JP" altLang="en-US" sz="1300">
              <a:latin typeface="ＭＳ Ｐゴシック"/>
            </a:rPr>
            <a:t>　今後も、電源関係の交付金や公共施設整備基金を活用し、新規の起債が必要とならないよう健全な財政運営に努める。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88138</xdr:rowOff>
    </xdr:from>
    <xdr:to>
      <xdr:col>7</xdr:col>
      <xdr:colOff>15875</xdr:colOff>
      <xdr:row>73</xdr:row>
      <xdr:rowOff>88138</xdr:rowOff>
    </xdr:to>
    <xdr:cxnSp macro="">
      <xdr:nvCxnSpPr>
        <xdr:cNvPr id="366" name="直線コネクタ 365"/>
        <xdr:cNvCxnSpPr/>
      </xdr:nvCxnSpPr>
      <xdr:spPr>
        <a:xfrm>
          <a:off x="3987800" y="12603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88138</xdr:rowOff>
    </xdr:from>
    <xdr:to>
      <xdr:col>5</xdr:col>
      <xdr:colOff>549275</xdr:colOff>
      <xdr:row>73</xdr:row>
      <xdr:rowOff>88138</xdr:rowOff>
    </xdr:to>
    <xdr:cxnSp macro="">
      <xdr:nvCxnSpPr>
        <xdr:cNvPr id="369" name="直線コネクタ 368"/>
        <xdr:cNvCxnSpPr/>
      </xdr:nvCxnSpPr>
      <xdr:spPr>
        <a:xfrm>
          <a:off x="3098800" y="12603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88138</xdr:rowOff>
    </xdr:from>
    <xdr:to>
      <xdr:col>4</xdr:col>
      <xdr:colOff>346075</xdr:colOff>
      <xdr:row>73</xdr:row>
      <xdr:rowOff>88138</xdr:rowOff>
    </xdr:to>
    <xdr:cxnSp macro="">
      <xdr:nvCxnSpPr>
        <xdr:cNvPr id="372" name="直線コネクタ 371"/>
        <xdr:cNvCxnSpPr/>
      </xdr:nvCxnSpPr>
      <xdr:spPr>
        <a:xfrm>
          <a:off x="2209800" y="12603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88138</xdr:rowOff>
    </xdr:from>
    <xdr:to>
      <xdr:col>3</xdr:col>
      <xdr:colOff>142875</xdr:colOff>
      <xdr:row>73</xdr:row>
      <xdr:rowOff>88138</xdr:rowOff>
    </xdr:to>
    <xdr:cxnSp macro="">
      <xdr:nvCxnSpPr>
        <xdr:cNvPr id="375" name="直線コネクタ 374"/>
        <xdr:cNvCxnSpPr/>
      </xdr:nvCxnSpPr>
      <xdr:spPr>
        <a:xfrm>
          <a:off x="1320800" y="12603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7" name="テキスト ボックス 37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37338</xdr:rowOff>
    </xdr:from>
    <xdr:to>
      <xdr:col>7</xdr:col>
      <xdr:colOff>66675</xdr:colOff>
      <xdr:row>73</xdr:row>
      <xdr:rowOff>138938</xdr:rowOff>
    </xdr:to>
    <xdr:sp macro="" textlink="">
      <xdr:nvSpPr>
        <xdr:cNvPr id="385" name="円/楕円 384"/>
        <xdr:cNvSpPr/>
      </xdr:nvSpPr>
      <xdr:spPr>
        <a:xfrm>
          <a:off x="47752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117365</xdr:rowOff>
    </xdr:from>
    <xdr:ext cx="762000" cy="259045"/>
    <xdr:sp macro="" textlink="">
      <xdr:nvSpPr>
        <xdr:cNvPr id="386" name="公債費該当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37338</xdr:rowOff>
    </xdr:from>
    <xdr:to>
      <xdr:col>5</xdr:col>
      <xdr:colOff>600075</xdr:colOff>
      <xdr:row>73</xdr:row>
      <xdr:rowOff>138938</xdr:rowOff>
    </xdr:to>
    <xdr:sp macro="" textlink="">
      <xdr:nvSpPr>
        <xdr:cNvPr id="387" name="円/楕円 386"/>
        <xdr:cNvSpPr/>
      </xdr:nvSpPr>
      <xdr:spPr>
        <a:xfrm>
          <a:off x="3937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149115</xdr:rowOff>
    </xdr:from>
    <xdr:ext cx="736600" cy="259045"/>
    <xdr:sp macro="" textlink="">
      <xdr:nvSpPr>
        <xdr:cNvPr id="388" name="テキスト ボックス 387"/>
        <xdr:cNvSpPr txBox="1"/>
      </xdr:nvSpPr>
      <xdr:spPr>
        <a:xfrm>
          <a:off x="3606800" y="1232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37338</xdr:rowOff>
    </xdr:from>
    <xdr:to>
      <xdr:col>4</xdr:col>
      <xdr:colOff>396875</xdr:colOff>
      <xdr:row>73</xdr:row>
      <xdr:rowOff>138938</xdr:rowOff>
    </xdr:to>
    <xdr:sp macro="" textlink="">
      <xdr:nvSpPr>
        <xdr:cNvPr id="389" name="円/楕円 388"/>
        <xdr:cNvSpPr/>
      </xdr:nvSpPr>
      <xdr:spPr>
        <a:xfrm>
          <a:off x="3048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149115</xdr:rowOff>
    </xdr:from>
    <xdr:ext cx="762000" cy="259045"/>
    <xdr:sp macro="" textlink="">
      <xdr:nvSpPr>
        <xdr:cNvPr id="390" name="テキスト ボックス 389"/>
        <xdr:cNvSpPr txBox="1"/>
      </xdr:nvSpPr>
      <xdr:spPr>
        <a:xfrm>
          <a:off x="2717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37338</xdr:rowOff>
    </xdr:from>
    <xdr:to>
      <xdr:col>3</xdr:col>
      <xdr:colOff>193675</xdr:colOff>
      <xdr:row>73</xdr:row>
      <xdr:rowOff>138938</xdr:rowOff>
    </xdr:to>
    <xdr:sp macro="" textlink="">
      <xdr:nvSpPr>
        <xdr:cNvPr id="391" name="円/楕円 390"/>
        <xdr:cNvSpPr/>
      </xdr:nvSpPr>
      <xdr:spPr>
        <a:xfrm>
          <a:off x="2159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149115</xdr:rowOff>
    </xdr:from>
    <xdr:ext cx="762000" cy="259045"/>
    <xdr:sp macro="" textlink="">
      <xdr:nvSpPr>
        <xdr:cNvPr id="392" name="テキスト ボックス 391"/>
        <xdr:cNvSpPr txBox="1"/>
      </xdr:nvSpPr>
      <xdr:spPr>
        <a:xfrm>
          <a:off x="1828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37338</xdr:rowOff>
    </xdr:from>
    <xdr:to>
      <xdr:col>1</xdr:col>
      <xdr:colOff>676275</xdr:colOff>
      <xdr:row>73</xdr:row>
      <xdr:rowOff>138938</xdr:rowOff>
    </xdr:to>
    <xdr:sp macro="" textlink="">
      <xdr:nvSpPr>
        <xdr:cNvPr id="393" name="円/楕円 392"/>
        <xdr:cNvSpPr/>
      </xdr:nvSpPr>
      <xdr:spPr>
        <a:xfrm>
          <a:off x="1270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149115</xdr:rowOff>
    </xdr:from>
    <xdr:ext cx="762000" cy="259045"/>
    <xdr:sp macro="" textlink="">
      <xdr:nvSpPr>
        <xdr:cNvPr id="394" name="テキスト ボックス 393"/>
        <xdr:cNvSpPr txBox="1"/>
      </xdr:nvSpPr>
      <xdr:spPr>
        <a:xfrm>
          <a:off x="939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類似団体平均と比べ２６．１％高い。</a:t>
          </a:r>
          <a:endParaRPr kumimoji="1" lang="en-US" altLang="ja-JP" sz="1300">
            <a:latin typeface="ＭＳ Ｐゴシック"/>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特定財源（ふるさと応援寄附金や核燃料税交付金）の充当額の増により、前年度から比率は低下した。</a:t>
          </a:r>
          <a:endParaRPr kumimoji="1" lang="en-US" altLang="ja-JP" sz="1300">
            <a:solidFill>
              <a:schemeClr val="dk1"/>
            </a:solidFill>
            <a:effectLst/>
            <a:latin typeface="+mn-lt"/>
            <a:ea typeface="+mn-ea"/>
            <a:cs typeface="+mn-cs"/>
          </a:endParaRPr>
        </a:p>
        <a:p>
          <a:r>
            <a:rPr kumimoji="1" lang="ja-JP" altLang="en-US" sz="1300">
              <a:latin typeface="ＭＳ Ｐゴシック"/>
            </a:rPr>
            <a:t>　今後とも、経費の削減及び特定財源の有効活用に努める。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69850</xdr:rowOff>
    </xdr:from>
    <xdr:to>
      <xdr:col>24</xdr:col>
      <xdr:colOff>31750</xdr:colOff>
      <xdr:row>80</xdr:row>
      <xdr:rowOff>55155</xdr:rowOff>
    </xdr:to>
    <xdr:cxnSp macro="">
      <xdr:nvCxnSpPr>
        <xdr:cNvPr id="424" name="直線コネクタ 423"/>
        <xdr:cNvCxnSpPr/>
      </xdr:nvCxnSpPr>
      <xdr:spPr>
        <a:xfrm flipV="1">
          <a:off x="16510000" y="12585700"/>
          <a:ext cx="0" cy="1185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27232</xdr:rowOff>
    </xdr:from>
    <xdr:ext cx="762000" cy="259045"/>
    <xdr:sp macro="" textlink="">
      <xdr:nvSpPr>
        <xdr:cNvPr id="425" name="公債費以外最小値テキスト"/>
        <xdr:cNvSpPr txBox="1"/>
      </xdr:nvSpPr>
      <xdr:spPr>
        <a:xfrm>
          <a:off x="16598900" y="1374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80</xdr:row>
      <xdr:rowOff>55155</xdr:rowOff>
    </xdr:from>
    <xdr:to>
      <xdr:col>24</xdr:col>
      <xdr:colOff>120650</xdr:colOff>
      <xdr:row>80</xdr:row>
      <xdr:rowOff>55155</xdr:rowOff>
    </xdr:to>
    <xdr:cxnSp macro="">
      <xdr:nvCxnSpPr>
        <xdr:cNvPr id="426" name="直線コネクタ 425"/>
        <xdr:cNvCxnSpPr/>
      </xdr:nvCxnSpPr>
      <xdr:spPr>
        <a:xfrm>
          <a:off x="16421100" y="1377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156227</xdr:rowOff>
    </xdr:from>
    <xdr:ext cx="762000" cy="259045"/>
    <xdr:sp macro="" textlink="">
      <xdr:nvSpPr>
        <xdr:cNvPr id="427"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69850</xdr:rowOff>
    </xdr:from>
    <xdr:to>
      <xdr:col>24</xdr:col>
      <xdr:colOff>120650</xdr:colOff>
      <xdr:row>73</xdr:row>
      <xdr:rowOff>69850</xdr:rowOff>
    </xdr:to>
    <xdr:cxnSp macro="">
      <xdr:nvCxnSpPr>
        <xdr:cNvPr id="428" name="直線コネクタ 427"/>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55155</xdr:rowOff>
    </xdr:from>
    <xdr:to>
      <xdr:col>24</xdr:col>
      <xdr:colOff>31750</xdr:colOff>
      <xdr:row>81</xdr:row>
      <xdr:rowOff>109038</xdr:rowOff>
    </xdr:to>
    <xdr:cxnSp macro="">
      <xdr:nvCxnSpPr>
        <xdr:cNvPr id="429" name="直線コネクタ 428"/>
        <xdr:cNvCxnSpPr/>
      </xdr:nvCxnSpPr>
      <xdr:spPr>
        <a:xfrm flipV="1">
          <a:off x="15671800" y="13771155"/>
          <a:ext cx="838200" cy="22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25780</xdr:rowOff>
    </xdr:from>
    <xdr:ext cx="762000" cy="259045"/>
    <xdr:sp macro="" textlink="">
      <xdr:nvSpPr>
        <xdr:cNvPr id="430" name="公債費以外平均値テキスト"/>
        <xdr:cNvSpPr txBox="1"/>
      </xdr:nvSpPr>
      <xdr:spPr>
        <a:xfrm>
          <a:off x="16598900" y="127130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9253</xdr:rowOff>
    </xdr:from>
    <xdr:to>
      <xdr:col>24</xdr:col>
      <xdr:colOff>82550</xdr:colOff>
      <xdr:row>75</xdr:row>
      <xdr:rowOff>110853</xdr:rowOff>
    </xdr:to>
    <xdr:sp macro="" textlink="">
      <xdr:nvSpPr>
        <xdr:cNvPr id="431" name="フローチャート : 判断 430"/>
        <xdr:cNvSpPr/>
      </xdr:nvSpPr>
      <xdr:spPr>
        <a:xfrm>
          <a:off x="164592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81</xdr:row>
      <xdr:rowOff>66584</xdr:rowOff>
    </xdr:from>
    <xdr:to>
      <xdr:col>22</xdr:col>
      <xdr:colOff>565150</xdr:colOff>
      <xdr:row>81</xdr:row>
      <xdr:rowOff>109038</xdr:rowOff>
    </xdr:to>
    <xdr:cxnSp macro="">
      <xdr:nvCxnSpPr>
        <xdr:cNvPr id="432" name="直線コネクタ 431"/>
        <xdr:cNvCxnSpPr/>
      </xdr:nvCxnSpPr>
      <xdr:spPr>
        <a:xfrm>
          <a:off x="14782800" y="139540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25581</xdr:rowOff>
    </xdr:from>
    <xdr:to>
      <xdr:col>22</xdr:col>
      <xdr:colOff>615950</xdr:colOff>
      <xdr:row>75</xdr:row>
      <xdr:rowOff>127181</xdr:rowOff>
    </xdr:to>
    <xdr:sp macro="" textlink="">
      <xdr:nvSpPr>
        <xdr:cNvPr id="433" name="フローチャート : 判断 432"/>
        <xdr:cNvSpPr/>
      </xdr:nvSpPr>
      <xdr:spPr>
        <a:xfrm>
          <a:off x="15621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137358</xdr:rowOff>
    </xdr:from>
    <xdr:ext cx="736600" cy="259045"/>
    <xdr:sp macro="" textlink="">
      <xdr:nvSpPr>
        <xdr:cNvPr id="434" name="テキスト ボックス 433"/>
        <xdr:cNvSpPr txBox="1"/>
      </xdr:nvSpPr>
      <xdr:spPr>
        <a:xfrm>
          <a:off x="15290800" y="1265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89444</xdr:rowOff>
    </xdr:from>
    <xdr:to>
      <xdr:col>21</xdr:col>
      <xdr:colOff>361950</xdr:colOff>
      <xdr:row>81</xdr:row>
      <xdr:rowOff>66584</xdr:rowOff>
    </xdr:to>
    <xdr:cxnSp macro="">
      <xdr:nvCxnSpPr>
        <xdr:cNvPr id="435" name="直線コネクタ 434"/>
        <xdr:cNvCxnSpPr/>
      </xdr:nvCxnSpPr>
      <xdr:spPr>
        <a:xfrm>
          <a:off x="13893800" y="13633994"/>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118654</xdr:rowOff>
    </xdr:from>
    <xdr:to>
      <xdr:col>21</xdr:col>
      <xdr:colOff>412750</xdr:colOff>
      <xdr:row>75</xdr:row>
      <xdr:rowOff>48804</xdr:rowOff>
    </xdr:to>
    <xdr:sp macro="" textlink="">
      <xdr:nvSpPr>
        <xdr:cNvPr id="436" name="フローチャート : 判断 435"/>
        <xdr:cNvSpPr/>
      </xdr:nvSpPr>
      <xdr:spPr>
        <a:xfrm>
          <a:off x="14732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58981</xdr:rowOff>
    </xdr:from>
    <xdr:ext cx="762000" cy="259045"/>
    <xdr:sp macro="" textlink="">
      <xdr:nvSpPr>
        <xdr:cNvPr id="437" name="テキスト ボックス 436"/>
        <xdr:cNvSpPr txBox="1"/>
      </xdr:nvSpPr>
      <xdr:spPr>
        <a:xfrm>
          <a:off x="14401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58420</xdr:rowOff>
    </xdr:from>
    <xdr:to>
      <xdr:col>20</xdr:col>
      <xdr:colOff>158750</xdr:colOff>
      <xdr:row>79</xdr:row>
      <xdr:rowOff>89444</xdr:rowOff>
    </xdr:to>
    <xdr:cxnSp macro="">
      <xdr:nvCxnSpPr>
        <xdr:cNvPr id="438" name="直線コネクタ 437"/>
        <xdr:cNvCxnSpPr/>
      </xdr:nvCxnSpPr>
      <xdr:spPr>
        <a:xfrm>
          <a:off x="13004800" y="13431520"/>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102326</xdr:rowOff>
    </xdr:from>
    <xdr:to>
      <xdr:col>20</xdr:col>
      <xdr:colOff>209550</xdr:colOff>
      <xdr:row>75</xdr:row>
      <xdr:rowOff>32476</xdr:rowOff>
    </xdr:to>
    <xdr:sp macro="" textlink="">
      <xdr:nvSpPr>
        <xdr:cNvPr id="439" name="フローチャート : 判断 438"/>
        <xdr:cNvSpPr/>
      </xdr:nvSpPr>
      <xdr:spPr>
        <a:xfrm>
          <a:off x="13843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42653</xdr:rowOff>
    </xdr:from>
    <xdr:ext cx="762000" cy="259045"/>
    <xdr:sp macro="" textlink="">
      <xdr:nvSpPr>
        <xdr:cNvPr id="440" name="テキスト ボックス 439"/>
        <xdr:cNvSpPr txBox="1"/>
      </xdr:nvSpPr>
      <xdr:spPr>
        <a:xfrm>
          <a:off x="13512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134983</xdr:rowOff>
    </xdr:from>
    <xdr:to>
      <xdr:col>19</xdr:col>
      <xdr:colOff>6350</xdr:colOff>
      <xdr:row>75</xdr:row>
      <xdr:rowOff>65133</xdr:rowOff>
    </xdr:to>
    <xdr:sp macro="" textlink="">
      <xdr:nvSpPr>
        <xdr:cNvPr id="441" name="フローチャート : 判断 440"/>
        <xdr:cNvSpPr/>
      </xdr:nvSpPr>
      <xdr:spPr>
        <a:xfrm>
          <a:off x="12954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75310</xdr:rowOff>
    </xdr:from>
    <xdr:ext cx="762000" cy="259045"/>
    <xdr:sp macro="" textlink="">
      <xdr:nvSpPr>
        <xdr:cNvPr id="442" name="テキスト ボックス 441"/>
        <xdr:cNvSpPr txBox="1"/>
      </xdr:nvSpPr>
      <xdr:spPr>
        <a:xfrm>
          <a:off x="12623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4355</xdr:rowOff>
    </xdr:from>
    <xdr:to>
      <xdr:col>24</xdr:col>
      <xdr:colOff>82550</xdr:colOff>
      <xdr:row>80</xdr:row>
      <xdr:rowOff>105955</xdr:rowOff>
    </xdr:to>
    <xdr:sp macro="" textlink="">
      <xdr:nvSpPr>
        <xdr:cNvPr id="448" name="円/楕円 447"/>
        <xdr:cNvSpPr/>
      </xdr:nvSpPr>
      <xdr:spPr>
        <a:xfrm>
          <a:off x="16459200" y="137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84382</xdr:rowOff>
    </xdr:from>
    <xdr:ext cx="762000" cy="259045"/>
    <xdr:sp macro="" textlink="">
      <xdr:nvSpPr>
        <xdr:cNvPr id="449" name="公債費以外該当値テキスト"/>
        <xdr:cNvSpPr txBox="1"/>
      </xdr:nvSpPr>
      <xdr:spPr>
        <a:xfrm>
          <a:off x="16598900" y="1362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58238</xdr:rowOff>
    </xdr:from>
    <xdr:to>
      <xdr:col>22</xdr:col>
      <xdr:colOff>615950</xdr:colOff>
      <xdr:row>81</xdr:row>
      <xdr:rowOff>159838</xdr:rowOff>
    </xdr:to>
    <xdr:sp macro="" textlink="">
      <xdr:nvSpPr>
        <xdr:cNvPr id="450" name="円/楕円 449"/>
        <xdr:cNvSpPr/>
      </xdr:nvSpPr>
      <xdr:spPr>
        <a:xfrm>
          <a:off x="15621000" y="139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144615</xdr:rowOff>
    </xdr:from>
    <xdr:ext cx="736600" cy="259045"/>
    <xdr:sp macro="" textlink="">
      <xdr:nvSpPr>
        <xdr:cNvPr id="451" name="テキスト ボックス 450"/>
        <xdr:cNvSpPr txBox="1"/>
      </xdr:nvSpPr>
      <xdr:spPr>
        <a:xfrm>
          <a:off x="15290800" y="1403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15784</xdr:rowOff>
    </xdr:from>
    <xdr:to>
      <xdr:col>21</xdr:col>
      <xdr:colOff>412750</xdr:colOff>
      <xdr:row>81</xdr:row>
      <xdr:rowOff>117384</xdr:rowOff>
    </xdr:to>
    <xdr:sp macro="" textlink="">
      <xdr:nvSpPr>
        <xdr:cNvPr id="452" name="円/楕円 451"/>
        <xdr:cNvSpPr/>
      </xdr:nvSpPr>
      <xdr:spPr>
        <a:xfrm>
          <a:off x="14732000" y="139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102161</xdr:rowOff>
    </xdr:from>
    <xdr:ext cx="762000" cy="259045"/>
    <xdr:sp macro="" textlink="">
      <xdr:nvSpPr>
        <xdr:cNvPr id="453" name="テキスト ボックス 452"/>
        <xdr:cNvSpPr txBox="1"/>
      </xdr:nvSpPr>
      <xdr:spPr>
        <a:xfrm>
          <a:off x="14401800" y="1398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38644</xdr:rowOff>
    </xdr:from>
    <xdr:to>
      <xdr:col>20</xdr:col>
      <xdr:colOff>209550</xdr:colOff>
      <xdr:row>79</xdr:row>
      <xdr:rowOff>140244</xdr:rowOff>
    </xdr:to>
    <xdr:sp macro="" textlink="">
      <xdr:nvSpPr>
        <xdr:cNvPr id="454" name="円/楕円 453"/>
        <xdr:cNvSpPr/>
      </xdr:nvSpPr>
      <xdr:spPr>
        <a:xfrm>
          <a:off x="13843000" y="135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125021</xdr:rowOff>
    </xdr:from>
    <xdr:ext cx="762000" cy="259045"/>
    <xdr:sp macro="" textlink="">
      <xdr:nvSpPr>
        <xdr:cNvPr id="455" name="テキスト ボックス 454"/>
        <xdr:cNvSpPr txBox="1"/>
      </xdr:nvSpPr>
      <xdr:spPr>
        <a:xfrm>
          <a:off x="13512800" y="1366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56" name="円/楕円 455"/>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57" name="テキスト ボックス 456"/>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佐賀県玄海町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91752</xdr:rowOff>
    </xdr:from>
    <xdr:to>
      <xdr:col>4</xdr:col>
      <xdr:colOff>1117600</xdr:colOff>
      <xdr:row>16</xdr:row>
      <xdr:rowOff>113235</xdr:rowOff>
    </xdr:to>
    <xdr:cxnSp macro="">
      <xdr:nvCxnSpPr>
        <xdr:cNvPr id="46" name="直線コネクタ 45"/>
        <xdr:cNvCxnSpPr/>
      </xdr:nvCxnSpPr>
      <xdr:spPr bwMode="auto">
        <a:xfrm>
          <a:off x="5003800" y="2882577"/>
          <a:ext cx="647700" cy="21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91752</xdr:rowOff>
    </xdr:from>
    <xdr:to>
      <xdr:col>4</xdr:col>
      <xdr:colOff>469900</xdr:colOff>
      <xdr:row>16</xdr:row>
      <xdr:rowOff>111131</xdr:rowOff>
    </xdr:to>
    <xdr:cxnSp macro="">
      <xdr:nvCxnSpPr>
        <xdr:cNvPr id="49" name="直線コネクタ 48"/>
        <xdr:cNvCxnSpPr/>
      </xdr:nvCxnSpPr>
      <xdr:spPr bwMode="auto">
        <a:xfrm flipV="1">
          <a:off x="4305300" y="2882577"/>
          <a:ext cx="698500" cy="19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35848</xdr:rowOff>
    </xdr:from>
    <xdr:to>
      <xdr:col>3</xdr:col>
      <xdr:colOff>904875</xdr:colOff>
      <xdr:row>16</xdr:row>
      <xdr:rowOff>111131</xdr:rowOff>
    </xdr:to>
    <xdr:cxnSp macro="">
      <xdr:nvCxnSpPr>
        <xdr:cNvPr id="52" name="直線コネクタ 51"/>
        <xdr:cNvCxnSpPr/>
      </xdr:nvCxnSpPr>
      <xdr:spPr bwMode="auto">
        <a:xfrm>
          <a:off x="3606800" y="2826673"/>
          <a:ext cx="698500" cy="75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171093</xdr:rowOff>
    </xdr:from>
    <xdr:to>
      <xdr:col>3</xdr:col>
      <xdr:colOff>206375</xdr:colOff>
      <xdr:row>16</xdr:row>
      <xdr:rowOff>35848</xdr:rowOff>
    </xdr:to>
    <xdr:cxnSp macro="">
      <xdr:nvCxnSpPr>
        <xdr:cNvPr id="55" name="直線コネクタ 54"/>
        <xdr:cNvCxnSpPr/>
      </xdr:nvCxnSpPr>
      <xdr:spPr bwMode="auto">
        <a:xfrm>
          <a:off x="2908300" y="2790468"/>
          <a:ext cx="698500" cy="36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62435</xdr:rowOff>
    </xdr:from>
    <xdr:to>
      <xdr:col>5</xdr:col>
      <xdr:colOff>34925</xdr:colOff>
      <xdr:row>16</xdr:row>
      <xdr:rowOff>164035</xdr:rowOff>
    </xdr:to>
    <xdr:sp macro="" textlink="">
      <xdr:nvSpPr>
        <xdr:cNvPr id="65" name="円/楕円 64"/>
        <xdr:cNvSpPr/>
      </xdr:nvSpPr>
      <xdr:spPr bwMode="auto">
        <a:xfrm>
          <a:off x="5600700" y="2853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78962</xdr:rowOff>
    </xdr:from>
    <xdr:ext cx="762000" cy="259045"/>
    <xdr:sp macro="" textlink="">
      <xdr:nvSpPr>
        <xdr:cNvPr id="66" name="人口1人当たり決算額の推移該当値テキスト130"/>
        <xdr:cNvSpPr txBox="1"/>
      </xdr:nvSpPr>
      <xdr:spPr>
        <a:xfrm>
          <a:off x="5740400" y="269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180,742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40952</xdr:rowOff>
    </xdr:from>
    <xdr:to>
      <xdr:col>4</xdr:col>
      <xdr:colOff>520700</xdr:colOff>
      <xdr:row>16</xdr:row>
      <xdr:rowOff>142552</xdr:rowOff>
    </xdr:to>
    <xdr:sp macro="" textlink="">
      <xdr:nvSpPr>
        <xdr:cNvPr id="67" name="円/楕円 66"/>
        <xdr:cNvSpPr/>
      </xdr:nvSpPr>
      <xdr:spPr bwMode="auto">
        <a:xfrm>
          <a:off x="4953000" y="283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152729</xdr:rowOff>
    </xdr:from>
    <xdr:ext cx="736600" cy="259045"/>
    <xdr:sp macro="" textlink="">
      <xdr:nvSpPr>
        <xdr:cNvPr id="68" name="テキスト ボックス 67"/>
        <xdr:cNvSpPr txBox="1"/>
      </xdr:nvSpPr>
      <xdr:spPr>
        <a:xfrm>
          <a:off x="4622800" y="260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184,501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60331</xdr:rowOff>
    </xdr:from>
    <xdr:to>
      <xdr:col>3</xdr:col>
      <xdr:colOff>955675</xdr:colOff>
      <xdr:row>16</xdr:row>
      <xdr:rowOff>161931</xdr:rowOff>
    </xdr:to>
    <xdr:sp macro="" textlink="">
      <xdr:nvSpPr>
        <xdr:cNvPr id="69" name="円/楕円 68"/>
        <xdr:cNvSpPr/>
      </xdr:nvSpPr>
      <xdr:spPr bwMode="auto">
        <a:xfrm>
          <a:off x="4254500" y="285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658</xdr:rowOff>
    </xdr:from>
    <xdr:ext cx="762000" cy="259045"/>
    <xdr:sp macro="" textlink="">
      <xdr:nvSpPr>
        <xdr:cNvPr id="70" name="テキスト ボックス 69"/>
        <xdr:cNvSpPr txBox="1"/>
      </xdr:nvSpPr>
      <xdr:spPr>
        <a:xfrm>
          <a:off x="3924300" y="26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181,110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156498</xdr:rowOff>
    </xdr:from>
    <xdr:to>
      <xdr:col>3</xdr:col>
      <xdr:colOff>257175</xdr:colOff>
      <xdr:row>16</xdr:row>
      <xdr:rowOff>86648</xdr:rowOff>
    </xdr:to>
    <xdr:sp macro="" textlink="">
      <xdr:nvSpPr>
        <xdr:cNvPr id="71" name="円/楕円 70"/>
        <xdr:cNvSpPr/>
      </xdr:nvSpPr>
      <xdr:spPr bwMode="auto">
        <a:xfrm>
          <a:off x="3556000" y="2775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96825</xdr:rowOff>
    </xdr:from>
    <xdr:ext cx="762000" cy="259045"/>
    <xdr:sp macro="" textlink="">
      <xdr:nvSpPr>
        <xdr:cNvPr id="72" name="テキスト ボックス 71"/>
        <xdr:cNvSpPr txBox="1"/>
      </xdr:nvSpPr>
      <xdr:spPr>
        <a:xfrm>
          <a:off x="3225800" y="2544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194,283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120293</xdr:rowOff>
    </xdr:from>
    <xdr:to>
      <xdr:col>2</xdr:col>
      <xdr:colOff>692150</xdr:colOff>
      <xdr:row>16</xdr:row>
      <xdr:rowOff>50443</xdr:rowOff>
    </xdr:to>
    <xdr:sp macro="" textlink="">
      <xdr:nvSpPr>
        <xdr:cNvPr id="73" name="円/楕円 72"/>
        <xdr:cNvSpPr/>
      </xdr:nvSpPr>
      <xdr:spPr bwMode="auto">
        <a:xfrm>
          <a:off x="2857500" y="273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60620</xdr:rowOff>
    </xdr:from>
    <xdr:ext cx="762000" cy="259045"/>
    <xdr:sp macro="" textlink="">
      <xdr:nvSpPr>
        <xdr:cNvPr id="74" name="テキスト ボックス 73"/>
        <xdr:cNvSpPr txBox="1"/>
      </xdr:nvSpPr>
      <xdr:spPr>
        <a:xfrm>
          <a:off x="2527300" y="250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6789</xdr:rowOff>
    </xdr:from>
    <xdr:to>
      <xdr:col>4</xdr:col>
      <xdr:colOff>1117600</xdr:colOff>
      <xdr:row>37</xdr:row>
      <xdr:rowOff>65311</xdr:rowOff>
    </xdr:to>
    <xdr:cxnSp macro="">
      <xdr:nvCxnSpPr>
        <xdr:cNvPr id="109" name="直線コネクタ 108"/>
        <xdr:cNvCxnSpPr/>
      </xdr:nvCxnSpPr>
      <xdr:spPr bwMode="auto">
        <a:xfrm flipV="1">
          <a:off x="5003800" y="6960039"/>
          <a:ext cx="647700" cy="22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39218</xdr:rowOff>
    </xdr:from>
    <xdr:to>
      <xdr:col>4</xdr:col>
      <xdr:colOff>469900</xdr:colOff>
      <xdr:row>37</xdr:row>
      <xdr:rowOff>65311</xdr:rowOff>
    </xdr:to>
    <xdr:cxnSp macro="">
      <xdr:nvCxnSpPr>
        <xdr:cNvPr id="112" name="直線コネクタ 111"/>
        <xdr:cNvCxnSpPr/>
      </xdr:nvCxnSpPr>
      <xdr:spPr bwMode="auto">
        <a:xfrm>
          <a:off x="4305300" y="7163918"/>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167440</xdr:rowOff>
    </xdr:from>
    <xdr:to>
      <xdr:col>3</xdr:col>
      <xdr:colOff>904875</xdr:colOff>
      <xdr:row>37</xdr:row>
      <xdr:rowOff>39218</xdr:rowOff>
    </xdr:to>
    <xdr:cxnSp macro="">
      <xdr:nvCxnSpPr>
        <xdr:cNvPr id="115" name="直線コネクタ 114"/>
        <xdr:cNvCxnSpPr/>
      </xdr:nvCxnSpPr>
      <xdr:spPr bwMode="auto">
        <a:xfrm>
          <a:off x="3606800" y="7120690"/>
          <a:ext cx="698500" cy="43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143394</xdr:rowOff>
    </xdr:from>
    <xdr:to>
      <xdr:col>3</xdr:col>
      <xdr:colOff>206375</xdr:colOff>
      <xdr:row>36</xdr:row>
      <xdr:rowOff>167440</xdr:rowOff>
    </xdr:to>
    <xdr:cxnSp macro="">
      <xdr:nvCxnSpPr>
        <xdr:cNvPr id="118" name="直線コネクタ 117"/>
        <xdr:cNvCxnSpPr/>
      </xdr:nvCxnSpPr>
      <xdr:spPr bwMode="auto">
        <a:xfrm>
          <a:off x="2908300" y="7096644"/>
          <a:ext cx="698500" cy="2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267475</xdr:rowOff>
    </xdr:from>
    <xdr:ext cx="762000" cy="259045"/>
    <xdr:sp macro="" textlink="">
      <xdr:nvSpPr>
        <xdr:cNvPr id="120" name="テキスト ボックス 119"/>
        <xdr:cNvSpPr txBox="1"/>
      </xdr:nvSpPr>
      <xdr:spPr>
        <a:xfrm>
          <a:off x="32258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298889</xdr:rowOff>
    </xdr:from>
    <xdr:to>
      <xdr:col>5</xdr:col>
      <xdr:colOff>34925</xdr:colOff>
      <xdr:row>36</xdr:row>
      <xdr:rowOff>57589</xdr:rowOff>
    </xdr:to>
    <xdr:sp macro="" textlink="">
      <xdr:nvSpPr>
        <xdr:cNvPr id="128" name="円/楕円 127"/>
        <xdr:cNvSpPr/>
      </xdr:nvSpPr>
      <xdr:spPr bwMode="auto">
        <a:xfrm>
          <a:off x="5600700" y="690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270966</xdr:rowOff>
    </xdr:from>
    <xdr:ext cx="762000" cy="259045"/>
    <xdr:sp macro="" textlink="">
      <xdr:nvSpPr>
        <xdr:cNvPr id="129" name="人口1人当たり決算額の推移該当値テキスト445"/>
        <xdr:cNvSpPr txBox="1"/>
      </xdr:nvSpPr>
      <xdr:spPr>
        <a:xfrm>
          <a:off x="5740400" y="688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29,793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14511</xdr:rowOff>
    </xdr:from>
    <xdr:to>
      <xdr:col>4</xdr:col>
      <xdr:colOff>520700</xdr:colOff>
      <xdr:row>37</xdr:row>
      <xdr:rowOff>116111</xdr:rowOff>
    </xdr:to>
    <xdr:sp macro="" textlink="">
      <xdr:nvSpPr>
        <xdr:cNvPr id="130" name="円/楕円 129"/>
        <xdr:cNvSpPr/>
      </xdr:nvSpPr>
      <xdr:spPr bwMode="auto">
        <a:xfrm>
          <a:off x="4953000" y="7139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100888</xdr:rowOff>
    </xdr:from>
    <xdr:ext cx="736600" cy="259045"/>
    <xdr:sp macro="" textlink="">
      <xdr:nvSpPr>
        <xdr:cNvPr id="131" name="テキスト ボックス 130"/>
        <xdr:cNvSpPr txBox="1"/>
      </xdr:nvSpPr>
      <xdr:spPr>
        <a:xfrm>
          <a:off x="4622800" y="722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159868</xdr:rowOff>
    </xdr:from>
    <xdr:to>
      <xdr:col>3</xdr:col>
      <xdr:colOff>955675</xdr:colOff>
      <xdr:row>37</xdr:row>
      <xdr:rowOff>90018</xdr:rowOff>
    </xdr:to>
    <xdr:sp macro="" textlink="">
      <xdr:nvSpPr>
        <xdr:cNvPr id="132" name="円/楕円 131"/>
        <xdr:cNvSpPr/>
      </xdr:nvSpPr>
      <xdr:spPr bwMode="auto">
        <a:xfrm>
          <a:off x="4254500" y="711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74795</xdr:rowOff>
    </xdr:from>
    <xdr:ext cx="762000" cy="259045"/>
    <xdr:sp macro="" textlink="">
      <xdr:nvSpPr>
        <xdr:cNvPr id="133" name="テキスト ボックス 132"/>
        <xdr:cNvSpPr txBox="1"/>
      </xdr:nvSpPr>
      <xdr:spPr>
        <a:xfrm>
          <a:off x="3924300" y="719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116640</xdr:rowOff>
    </xdr:from>
    <xdr:to>
      <xdr:col>3</xdr:col>
      <xdr:colOff>257175</xdr:colOff>
      <xdr:row>37</xdr:row>
      <xdr:rowOff>46790</xdr:rowOff>
    </xdr:to>
    <xdr:sp macro="" textlink="">
      <xdr:nvSpPr>
        <xdr:cNvPr id="134" name="円/楕円 133"/>
        <xdr:cNvSpPr/>
      </xdr:nvSpPr>
      <xdr:spPr bwMode="auto">
        <a:xfrm>
          <a:off x="3556000" y="706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31567</xdr:rowOff>
    </xdr:from>
    <xdr:ext cx="762000" cy="259045"/>
    <xdr:sp macro="" textlink="">
      <xdr:nvSpPr>
        <xdr:cNvPr id="135" name="テキスト ボックス 134"/>
        <xdr:cNvSpPr txBox="1"/>
      </xdr:nvSpPr>
      <xdr:spPr>
        <a:xfrm>
          <a:off x="3225800" y="715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92594</xdr:rowOff>
    </xdr:from>
    <xdr:to>
      <xdr:col>2</xdr:col>
      <xdr:colOff>692150</xdr:colOff>
      <xdr:row>37</xdr:row>
      <xdr:rowOff>22744</xdr:rowOff>
    </xdr:to>
    <xdr:sp macro="" textlink="">
      <xdr:nvSpPr>
        <xdr:cNvPr id="136" name="円/楕円 135"/>
        <xdr:cNvSpPr/>
      </xdr:nvSpPr>
      <xdr:spPr bwMode="auto">
        <a:xfrm>
          <a:off x="2857500" y="7045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7521</xdr:rowOff>
    </xdr:from>
    <xdr:ext cx="762000" cy="259045"/>
    <xdr:sp macro="" textlink="">
      <xdr:nvSpPr>
        <xdr:cNvPr id="137" name="テキスト ボックス 136"/>
        <xdr:cNvSpPr txBox="1"/>
      </xdr:nvSpPr>
      <xdr:spPr>
        <a:xfrm>
          <a:off x="2527300" y="713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佐賀県玄海町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6,039
6,035
35.92
7,880,594
7,643,259
228,206
2,804,488
28,096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159641</xdr:rowOff>
    </xdr:from>
    <xdr:to>
      <xdr:col>6</xdr:col>
      <xdr:colOff>511175</xdr:colOff>
      <xdr:row>34</xdr:row>
      <xdr:rowOff>25827</xdr:rowOff>
    </xdr:to>
    <xdr:cxnSp macro="">
      <xdr:nvCxnSpPr>
        <xdr:cNvPr id="61" name="直線コネクタ 60"/>
        <xdr:cNvCxnSpPr/>
      </xdr:nvCxnSpPr>
      <xdr:spPr>
        <a:xfrm>
          <a:off x="3797300" y="5817491"/>
          <a:ext cx="838200" cy="3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155611</xdr:rowOff>
    </xdr:from>
    <xdr:to>
      <xdr:col>5</xdr:col>
      <xdr:colOff>358775</xdr:colOff>
      <xdr:row>33</xdr:row>
      <xdr:rowOff>159641</xdr:rowOff>
    </xdr:to>
    <xdr:cxnSp macro="">
      <xdr:nvCxnSpPr>
        <xdr:cNvPr id="64" name="直線コネクタ 63"/>
        <xdr:cNvCxnSpPr/>
      </xdr:nvCxnSpPr>
      <xdr:spPr>
        <a:xfrm>
          <a:off x="2908300" y="5813461"/>
          <a:ext cx="8890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95153</xdr:rowOff>
    </xdr:from>
    <xdr:to>
      <xdr:col>4</xdr:col>
      <xdr:colOff>155575</xdr:colOff>
      <xdr:row>33</xdr:row>
      <xdr:rowOff>155611</xdr:rowOff>
    </xdr:to>
    <xdr:cxnSp macro="">
      <xdr:nvCxnSpPr>
        <xdr:cNvPr id="67" name="直線コネクタ 66"/>
        <xdr:cNvCxnSpPr/>
      </xdr:nvCxnSpPr>
      <xdr:spPr>
        <a:xfrm>
          <a:off x="2019300" y="5753003"/>
          <a:ext cx="889000" cy="6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95153</xdr:rowOff>
    </xdr:from>
    <xdr:to>
      <xdr:col>2</xdr:col>
      <xdr:colOff>638175</xdr:colOff>
      <xdr:row>33</xdr:row>
      <xdr:rowOff>100541</xdr:rowOff>
    </xdr:to>
    <xdr:cxnSp macro="">
      <xdr:nvCxnSpPr>
        <xdr:cNvPr id="70" name="直線コネクタ 69"/>
        <xdr:cNvCxnSpPr/>
      </xdr:nvCxnSpPr>
      <xdr:spPr>
        <a:xfrm flipV="1">
          <a:off x="1130300" y="5753003"/>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146477</xdr:rowOff>
    </xdr:from>
    <xdr:to>
      <xdr:col>6</xdr:col>
      <xdr:colOff>561975</xdr:colOff>
      <xdr:row>34</xdr:row>
      <xdr:rowOff>76627</xdr:rowOff>
    </xdr:to>
    <xdr:sp macro="" textlink="">
      <xdr:nvSpPr>
        <xdr:cNvPr id="80" name="円/楕円 79"/>
        <xdr:cNvSpPr/>
      </xdr:nvSpPr>
      <xdr:spPr>
        <a:xfrm>
          <a:off x="4584700" y="580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169354</xdr:rowOff>
    </xdr:from>
    <xdr:ext cx="599010" cy="259045"/>
    <xdr:sp macro="" textlink="">
      <xdr:nvSpPr>
        <xdr:cNvPr id="81" name="人件費該当値テキスト"/>
        <xdr:cNvSpPr txBox="1"/>
      </xdr:nvSpPr>
      <xdr:spPr>
        <a:xfrm>
          <a:off x="4686300" y="565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164,944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108841</xdr:rowOff>
    </xdr:from>
    <xdr:to>
      <xdr:col>5</xdr:col>
      <xdr:colOff>409575</xdr:colOff>
      <xdr:row>34</xdr:row>
      <xdr:rowOff>38991</xdr:rowOff>
    </xdr:to>
    <xdr:sp macro="" textlink="">
      <xdr:nvSpPr>
        <xdr:cNvPr id="82" name="円/楕円 81"/>
        <xdr:cNvSpPr/>
      </xdr:nvSpPr>
      <xdr:spPr>
        <a:xfrm>
          <a:off x="3746500" y="57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55518</xdr:rowOff>
    </xdr:from>
    <xdr:ext cx="599010" cy="259045"/>
    <xdr:sp macro="" textlink="">
      <xdr:nvSpPr>
        <xdr:cNvPr id="83" name="テキスト ボックス 82"/>
        <xdr:cNvSpPr txBox="1"/>
      </xdr:nvSpPr>
      <xdr:spPr>
        <a:xfrm>
          <a:off x="3497794" y="554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169,883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104811</xdr:rowOff>
    </xdr:from>
    <xdr:to>
      <xdr:col>4</xdr:col>
      <xdr:colOff>206375</xdr:colOff>
      <xdr:row>34</xdr:row>
      <xdr:rowOff>34961</xdr:rowOff>
    </xdr:to>
    <xdr:sp macro="" textlink="">
      <xdr:nvSpPr>
        <xdr:cNvPr id="84" name="円/楕円 83"/>
        <xdr:cNvSpPr/>
      </xdr:nvSpPr>
      <xdr:spPr>
        <a:xfrm>
          <a:off x="2857500" y="57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51488</xdr:rowOff>
    </xdr:from>
    <xdr:ext cx="599010" cy="259045"/>
    <xdr:sp macro="" textlink="">
      <xdr:nvSpPr>
        <xdr:cNvPr id="85" name="テキスト ボックス 84"/>
        <xdr:cNvSpPr txBox="1"/>
      </xdr:nvSpPr>
      <xdr:spPr>
        <a:xfrm>
          <a:off x="2608794" y="553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170,412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44353</xdr:rowOff>
    </xdr:from>
    <xdr:to>
      <xdr:col>3</xdr:col>
      <xdr:colOff>3175</xdr:colOff>
      <xdr:row>33</xdr:row>
      <xdr:rowOff>145953</xdr:rowOff>
    </xdr:to>
    <xdr:sp macro="" textlink="">
      <xdr:nvSpPr>
        <xdr:cNvPr id="86" name="円/楕円 85"/>
        <xdr:cNvSpPr/>
      </xdr:nvSpPr>
      <xdr:spPr>
        <a:xfrm>
          <a:off x="1968500" y="57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162480</xdr:rowOff>
    </xdr:from>
    <xdr:ext cx="599010" cy="259045"/>
    <xdr:sp macro="" textlink="">
      <xdr:nvSpPr>
        <xdr:cNvPr id="87" name="テキスト ボックス 86"/>
        <xdr:cNvSpPr txBox="1"/>
      </xdr:nvSpPr>
      <xdr:spPr>
        <a:xfrm>
          <a:off x="1719794" y="547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178,346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49741</xdr:rowOff>
    </xdr:from>
    <xdr:to>
      <xdr:col>1</xdr:col>
      <xdr:colOff>485775</xdr:colOff>
      <xdr:row>33</xdr:row>
      <xdr:rowOff>151341</xdr:rowOff>
    </xdr:to>
    <xdr:sp macro="" textlink="">
      <xdr:nvSpPr>
        <xdr:cNvPr id="88" name="円/楕円 87"/>
        <xdr:cNvSpPr/>
      </xdr:nvSpPr>
      <xdr:spPr>
        <a:xfrm>
          <a:off x="1079500" y="57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167868</xdr:rowOff>
    </xdr:from>
    <xdr:ext cx="599010" cy="259045"/>
    <xdr:sp macro="" textlink="">
      <xdr:nvSpPr>
        <xdr:cNvPr id="89" name="テキスト ボックス 88"/>
        <xdr:cNvSpPr txBox="1"/>
      </xdr:nvSpPr>
      <xdr:spPr>
        <a:xfrm>
          <a:off x="830794" y="548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54,401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83883</xdr:rowOff>
    </xdr:from>
    <xdr:to>
      <xdr:col>6</xdr:col>
      <xdr:colOff>511175</xdr:colOff>
      <xdr:row>51</xdr:row>
      <xdr:rowOff>140172</xdr:rowOff>
    </xdr:to>
    <xdr:cxnSp macro="">
      <xdr:nvCxnSpPr>
        <xdr:cNvPr id="119" name="直線コネクタ 118"/>
        <xdr:cNvCxnSpPr/>
      </xdr:nvCxnSpPr>
      <xdr:spPr>
        <a:xfrm flipV="1">
          <a:off x="3797300" y="8656383"/>
          <a:ext cx="838200" cy="22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140172</xdr:rowOff>
    </xdr:from>
    <xdr:to>
      <xdr:col>5</xdr:col>
      <xdr:colOff>358775</xdr:colOff>
      <xdr:row>52</xdr:row>
      <xdr:rowOff>159809</xdr:rowOff>
    </xdr:to>
    <xdr:cxnSp macro="">
      <xdr:nvCxnSpPr>
        <xdr:cNvPr id="122" name="直線コネクタ 121"/>
        <xdr:cNvCxnSpPr/>
      </xdr:nvCxnSpPr>
      <xdr:spPr>
        <a:xfrm flipV="1">
          <a:off x="2908300" y="8884122"/>
          <a:ext cx="889000" cy="19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159809</xdr:rowOff>
    </xdr:from>
    <xdr:to>
      <xdr:col>4</xdr:col>
      <xdr:colOff>155575</xdr:colOff>
      <xdr:row>54</xdr:row>
      <xdr:rowOff>1321</xdr:rowOff>
    </xdr:to>
    <xdr:cxnSp macro="">
      <xdr:nvCxnSpPr>
        <xdr:cNvPr id="125" name="直線コネクタ 124"/>
        <xdr:cNvCxnSpPr/>
      </xdr:nvCxnSpPr>
      <xdr:spPr>
        <a:xfrm flipV="1">
          <a:off x="2019300" y="9075209"/>
          <a:ext cx="889000" cy="18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1321</xdr:rowOff>
    </xdr:from>
    <xdr:to>
      <xdr:col>2</xdr:col>
      <xdr:colOff>638175</xdr:colOff>
      <xdr:row>54</xdr:row>
      <xdr:rowOff>100175</xdr:rowOff>
    </xdr:to>
    <xdr:cxnSp macro="">
      <xdr:nvCxnSpPr>
        <xdr:cNvPr id="128" name="直線コネクタ 127"/>
        <xdr:cNvCxnSpPr/>
      </xdr:nvCxnSpPr>
      <xdr:spPr>
        <a:xfrm flipV="1">
          <a:off x="1130300" y="9259621"/>
          <a:ext cx="889000" cy="9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33083</xdr:rowOff>
    </xdr:from>
    <xdr:to>
      <xdr:col>6</xdr:col>
      <xdr:colOff>561975</xdr:colOff>
      <xdr:row>50</xdr:row>
      <xdr:rowOff>134683</xdr:rowOff>
    </xdr:to>
    <xdr:sp macro="" textlink="">
      <xdr:nvSpPr>
        <xdr:cNvPr id="138" name="円/楕円 137"/>
        <xdr:cNvSpPr/>
      </xdr:nvSpPr>
      <xdr:spPr>
        <a:xfrm>
          <a:off x="4584700" y="86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144050</xdr:rowOff>
    </xdr:from>
    <xdr:ext cx="599010" cy="259045"/>
    <xdr:sp macro="" textlink="">
      <xdr:nvSpPr>
        <xdr:cNvPr id="139" name="物件費該当値テキスト"/>
        <xdr:cNvSpPr txBox="1"/>
      </xdr:nvSpPr>
      <xdr:spPr>
        <a:xfrm>
          <a:off x="4686300" y="854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247,325</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89372</xdr:rowOff>
    </xdr:from>
    <xdr:to>
      <xdr:col>5</xdr:col>
      <xdr:colOff>409575</xdr:colOff>
      <xdr:row>52</xdr:row>
      <xdr:rowOff>19522</xdr:rowOff>
    </xdr:to>
    <xdr:sp macro="" textlink="">
      <xdr:nvSpPr>
        <xdr:cNvPr id="140" name="円/楕円 139"/>
        <xdr:cNvSpPr/>
      </xdr:nvSpPr>
      <xdr:spPr>
        <a:xfrm>
          <a:off x="3746500" y="88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36049</xdr:rowOff>
    </xdr:from>
    <xdr:ext cx="599010" cy="259045"/>
    <xdr:sp macro="" textlink="">
      <xdr:nvSpPr>
        <xdr:cNvPr id="141" name="テキスト ボックス 140"/>
        <xdr:cNvSpPr txBox="1"/>
      </xdr:nvSpPr>
      <xdr:spPr>
        <a:xfrm>
          <a:off x="3497794" y="860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217,438</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109009</xdr:rowOff>
    </xdr:from>
    <xdr:to>
      <xdr:col>4</xdr:col>
      <xdr:colOff>206375</xdr:colOff>
      <xdr:row>53</xdr:row>
      <xdr:rowOff>39159</xdr:rowOff>
    </xdr:to>
    <xdr:sp macro="" textlink="">
      <xdr:nvSpPr>
        <xdr:cNvPr id="142" name="円/楕円 141"/>
        <xdr:cNvSpPr/>
      </xdr:nvSpPr>
      <xdr:spPr>
        <a:xfrm>
          <a:off x="2857500" y="90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55686</xdr:rowOff>
    </xdr:from>
    <xdr:ext cx="599010" cy="259045"/>
    <xdr:sp macro="" textlink="">
      <xdr:nvSpPr>
        <xdr:cNvPr id="143" name="テキスト ボックス 142"/>
        <xdr:cNvSpPr txBox="1"/>
      </xdr:nvSpPr>
      <xdr:spPr>
        <a:xfrm>
          <a:off x="2608794" y="879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192,361</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121971</xdr:rowOff>
    </xdr:from>
    <xdr:to>
      <xdr:col>3</xdr:col>
      <xdr:colOff>3175</xdr:colOff>
      <xdr:row>54</xdr:row>
      <xdr:rowOff>52121</xdr:rowOff>
    </xdr:to>
    <xdr:sp macro="" textlink="">
      <xdr:nvSpPr>
        <xdr:cNvPr id="144" name="円/楕円 143"/>
        <xdr:cNvSpPr/>
      </xdr:nvSpPr>
      <xdr:spPr>
        <a:xfrm>
          <a:off x="1968500" y="920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68648</xdr:rowOff>
    </xdr:from>
    <xdr:ext cx="599010" cy="259045"/>
    <xdr:sp macro="" textlink="">
      <xdr:nvSpPr>
        <xdr:cNvPr id="145" name="テキスト ボックス 144"/>
        <xdr:cNvSpPr txBox="1"/>
      </xdr:nvSpPr>
      <xdr:spPr>
        <a:xfrm>
          <a:off x="1719794" y="898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168,160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49375</xdr:rowOff>
    </xdr:from>
    <xdr:to>
      <xdr:col>1</xdr:col>
      <xdr:colOff>485775</xdr:colOff>
      <xdr:row>54</xdr:row>
      <xdr:rowOff>150975</xdr:rowOff>
    </xdr:to>
    <xdr:sp macro="" textlink="">
      <xdr:nvSpPr>
        <xdr:cNvPr id="146" name="円/楕円 145"/>
        <xdr:cNvSpPr/>
      </xdr:nvSpPr>
      <xdr:spPr>
        <a:xfrm>
          <a:off x="1079500" y="93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167502</xdr:rowOff>
    </xdr:from>
    <xdr:ext cx="599010" cy="259045"/>
    <xdr:sp macro="" textlink="">
      <xdr:nvSpPr>
        <xdr:cNvPr id="147" name="テキスト ボックス 146"/>
        <xdr:cNvSpPr txBox="1"/>
      </xdr:nvSpPr>
      <xdr:spPr>
        <a:xfrm>
          <a:off x="830794" y="908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109410</xdr:rowOff>
    </xdr:from>
    <xdr:to>
      <xdr:col>6</xdr:col>
      <xdr:colOff>511175</xdr:colOff>
      <xdr:row>77</xdr:row>
      <xdr:rowOff>154369</xdr:rowOff>
    </xdr:to>
    <xdr:cxnSp macro="">
      <xdr:nvCxnSpPr>
        <xdr:cNvPr id="176" name="直線コネクタ 175"/>
        <xdr:cNvCxnSpPr/>
      </xdr:nvCxnSpPr>
      <xdr:spPr>
        <a:xfrm>
          <a:off x="3797300" y="13311060"/>
          <a:ext cx="8382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109410</xdr:rowOff>
    </xdr:from>
    <xdr:to>
      <xdr:col>5</xdr:col>
      <xdr:colOff>358775</xdr:colOff>
      <xdr:row>77</xdr:row>
      <xdr:rowOff>135852</xdr:rowOff>
    </xdr:to>
    <xdr:cxnSp macro="">
      <xdr:nvCxnSpPr>
        <xdr:cNvPr id="179" name="直線コネクタ 178"/>
        <xdr:cNvCxnSpPr/>
      </xdr:nvCxnSpPr>
      <xdr:spPr>
        <a:xfrm flipV="1">
          <a:off x="2908300" y="13311060"/>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112154</xdr:rowOff>
    </xdr:from>
    <xdr:to>
      <xdr:col>4</xdr:col>
      <xdr:colOff>155575</xdr:colOff>
      <xdr:row>77</xdr:row>
      <xdr:rowOff>135852</xdr:rowOff>
    </xdr:to>
    <xdr:cxnSp macro="">
      <xdr:nvCxnSpPr>
        <xdr:cNvPr id="182" name="直線コネクタ 181"/>
        <xdr:cNvCxnSpPr/>
      </xdr:nvCxnSpPr>
      <xdr:spPr>
        <a:xfrm>
          <a:off x="2019300" y="13313804"/>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112154</xdr:rowOff>
    </xdr:from>
    <xdr:to>
      <xdr:col>2</xdr:col>
      <xdr:colOff>638175</xdr:colOff>
      <xdr:row>77</xdr:row>
      <xdr:rowOff>117793</xdr:rowOff>
    </xdr:to>
    <xdr:cxnSp macro="">
      <xdr:nvCxnSpPr>
        <xdr:cNvPr id="185" name="直線コネクタ 184"/>
        <xdr:cNvCxnSpPr/>
      </xdr:nvCxnSpPr>
      <xdr:spPr>
        <a:xfrm flipV="1">
          <a:off x="1130300" y="13313804"/>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103569</xdr:rowOff>
    </xdr:from>
    <xdr:to>
      <xdr:col>6</xdr:col>
      <xdr:colOff>561975</xdr:colOff>
      <xdr:row>78</xdr:row>
      <xdr:rowOff>33719</xdr:rowOff>
    </xdr:to>
    <xdr:sp macro="" textlink="">
      <xdr:nvSpPr>
        <xdr:cNvPr id="195" name="円/楕円 194"/>
        <xdr:cNvSpPr/>
      </xdr:nvSpPr>
      <xdr:spPr>
        <a:xfrm>
          <a:off x="4584700" y="133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81996</xdr:rowOff>
    </xdr:from>
    <xdr:ext cx="469744" cy="259045"/>
    <xdr:sp macro="" textlink="">
      <xdr:nvSpPr>
        <xdr:cNvPr id="196" name="維持補修費該当値テキスト"/>
        <xdr:cNvSpPr txBox="1"/>
      </xdr:nvSpPr>
      <xdr:spPr>
        <a:xfrm>
          <a:off x="4686300" y="1328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58610</xdr:rowOff>
    </xdr:from>
    <xdr:to>
      <xdr:col>5</xdr:col>
      <xdr:colOff>409575</xdr:colOff>
      <xdr:row>77</xdr:row>
      <xdr:rowOff>160210</xdr:rowOff>
    </xdr:to>
    <xdr:sp macro="" textlink="">
      <xdr:nvSpPr>
        <xdr:cNvPr id="197" name="円/楕円 196"/>
        <xdr:cNvSpPr/>
      </xdr:nvSpPr>
      <xdr:spPr>
        <a:xfrm>
          <a:off x="37465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151337</xdr:rowOff>
    </xdr:from>
    <xdr:ext cx="469744" cy="259045"/>
    <xdr:sp macro="" textlink="">
      <xdr:nvSpPr>
        <xdr:cNvPr id="198" name="テキスト ボックス 197"/>
        <xdr:cNvSpPr txBox="1"/>
      </xdr:nvSpPr>
      <xdr:spPr>
        <a:xfrm>
          <a:off x="3562427" y="1335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85052</xdr:rowOff>
    </xdr:from>
    <xdr:to>
      <xdr:col>4</xdr:col>
      <xdr:colOff>206375</xdr:colOff>
      <xdr:row>78</xdr:row>
      <xdr:rowOff>15202</xdr:rowOff>
    </xdr:to>
    <xdr:sp macro="" textlink="">
      <xdr:nvSpPr>
        <xdr:cNvPr id="199" name="円/楕円 198"/>
        <xdr:cNvSpPr/>
      </xdr:nvSpPr>
      <xdr:spPr>
        <a:xfrm>
          <a:off x="2857500" y="1328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6329</xdr:rowOff>
    </xdr:from>
    <xdr:ext cx="469744" cy="259045"/>
    <xdr:sp macro="" textlink="">
      <xdr:nvSpPr>
        <xdr:cNvPr id="200" name="テキスト ボックス 199"/>
        <xdr:cNvSpPr txBox="1"/>
      </xdr:nvSpPr>
      <xdr:spPr>
        <a:xfrm>
          <a:off x="2673427" y="1337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61354</xdr:rowOff>
    </xdr:from>
    <xdr:to>
      <xdr:col>3</xdr:col>
      <xdr:colOff>3175</xdr:colOff>
      <xdr:row>77</xdr:row>
      <xdr:rowOff>162954</xdr:rowOff>
    </xdr:to>
    <xdr:sp macro="" textlink="">
      <xdr:nvSpPr>
        <xdr:cNvPr id="201" name="円/楕円 200"/>
        <xdr:cNvSpPr/>
      </xdr:nvSpPr>
      <xdr:spPr>
        <a:xfrm>
          <a:off x="1968500" y="1326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154081</xdr:rowOff>
    </xdr:from>
    <xdr:ext cx="469744" cy="259045"/>
    <xdr:sp macro="" textlink="">
      <xdr:nvSpPr>
        <xdr:cNvPr id="202" name="テキスト ボックス 201"/>
        <xdr:cNvSpPr txBox="1"/>
      </xdr:nvSpPr>
      <xdr:spPr>
        <a:xfrm>
          <a:off x="1784427" y="1335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66993</xdr:rowOff>
    </xdr:from>
    <xdr:to>
      <xdr:col>1</xdr:col>
      <xdr:colOff>485775</xdr:colOff>
      <xdr:row>77</xdr:row>
      <xdr:rowOff>168593</xdr:rowOff>
    </xdr:to>
    <xdr:sp macro="" textlink="">
      <xdr:nvSpPr>
        <xdr:cNvPr id="203" name="円/楕円 202"/>
        <xdr:cNvSpPr/>
      </xdr:nvSpPr>
      <xdr:spPr>
        <a:xfrm>
          <a:off x="1079500" y="132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159720</xdr:rowOff>
    </xdr:from>
    <xdr:ext cx="469744" cy="259045"/>
    <xdr:sp macro="" textlink="">
      <xdr:nvSpPr>
        <xdr:cNvPr id="204" name="テキスト ボックス 203"/>
        <xdr:cNvSpPr txBox="1"/>
      </xdr:nvSpPr>
      <xdr:spPr>
        <a:xfrm>
          <a:off x="895427" y="1336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74168</xdr:rowOff>
    </xdr:from>
    <xdr:to>
      <xdr:col>6</xdr:col>
      <xdr:colOff>511175</xdr:colOff>
      <xdr:row>95</xdr:row>
      <xdr:rowOff>139739</xdr:rowOff>
    </xdr:to>
    <xdr:cxnSp macro="">
      <xdr:nvCxnSpPr>
        <xdr:cNvPr id="234" name="直線コネクタ 233"/>
        <xdr:cNvCxnSpPr/>
      </xdr:nvCxnSpPr>
      <xdr:spPr>
        <a:xfrm>
          <a:off x="3797300" y="16361918"/>
          <a:ext cx="838200" cy="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74168</xdr:rowOff>
    </xdr:from>
    <xdr:to>
      <xdr:col>5</xdr:col>
      <xdr:colOff>358775</xdr:colOff>
      <xdr:row>96</xdr:row>
      <xdr:rowOff>39649</xdr:rowOff>
    </xdr:to>
    <xdr:cxnSp macro="">
      <xdr:nvCxnSpPr>
        <xdr:cNvPr id="237" name="直線コネクタ 236"/>
        <xdr:cNvCxnSpPr/>
      </xdr:nvCxnSpPr>
      <xdr:spPr>
        <a:xfrm flipV="1">
          <a:off x="2908300" y="16361918"/>
          <a:ext cx="8890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39649</xdr:rowOff>
    </xdr:from>
    <xdr:to>
      <xdr:col>4</xdr:col>
      <xdr:colOff>155575</xdr:colOff>
      <xdr:row>96</xdr:row>
      <xdr:rowOff>123565</xdr:rowOff>
    </xdr:to>
    <xdr:cxnSp macro="">
      <xdr:nvCxnSpPr>
        <xdr:cNvPr id="240" name="直線コネクタ 239"/>
        <xdr:cNvCxnSpPr/>
      </xdr:nvCxnSpPr>
      <xdr:spPr>
        <a:xfrm flipV="1">
          <a:off x="2019300" y="16498849"/>
          <a:ext cx="889000" cy="8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123565</xdr:rowOff>
    </xdr:from>
    <xdr:to>
      <xdr:col>2</xdr:col>
      <xdr:colOff>638175</xdr:colOff>
      <xdr:row>97</xdr:row>
      <xdr:rowOff>76836</xdr:rowOff>
    </xdr:to>
    <xdr:cxnSp macro="">
      <xdr:nvCxnSpPr>
        <xdr:cNvPr id="243" name="直線コネクタ 242"/>
        <xdr:cNvCxnSpPr/>
      </xdr:nvCxnSpPr>
      <xdr:spPr>
        <a:xfrm flipV="1">
          <a:off x="1130300" y="16582765"/>
          <a:ext cx="889000" cy="1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88939</xdr:rowOff>
    </xdr:from>
    <xdr:to>
      <xdr:col>6</xdr:col>
      <xdr:colOff>561975</xdr:colOff>
      <xdr:row>96</xdr:row>
      <xdr:rowOff>19089</xdr:rowOff>
    </xdr:to>
    <xdr:sp macro="" textlink="">
      <xdr:nvSpPr>
        <xdr:cNvPr id="253" name="円/楕円 252"/>
        <xdr:cNvSpPr/>
      </xdr:nvSpPr>
      <xdr:spPr>
        <a:xfrm>
          <a:off x="4584700" y="1637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111816</xdr:rowOff>
    </xdr:from>
    <xdr:ext cx="534377" cy="259045"/>
    <xdr:sp macro="" textlink="">
      <xdr:nvSpPr>
        <xdr:cNvPr id="254" name="扶助費該当値テキスト"/>
        <xdr:cNvSpPr txBox="1"/>
      </xdr:nvSpPr>
      <xdr:spPr>
        <a:xfrm>
          <a:off x="4686300" y="1622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70,998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23368</xdr:rowOff>
    </xdr:from>
    <xdr:to>
      <xdr:col>5</xdr:col>
      <xdr:colOff>409575</xdr:colOff>
      <xdr:row>95</xdr:row>
      <xdr:rowOff>124968</xdr:rowOff>
    </xdr:to>
    <xdr:sp macro="" textlink="">
      <xdr:nvSpPr>
        <xdr:cNvPr id="255" name="円/楕円 254"/>
        <xdr:cNvSpPr/>
      </xdr:nvSpPr>
      <xdr:spPr>
        <a:xfrm>
          <a:off x="3746500" y="163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141495</xdr:rowOff>
    </xdr:from>
    <xdr:ext cx="534377" cy="259045"/>
    <xdr:sp macro="" textlink="">
      <xdr:nvSpPr>
        <xdr:cNvPr id="256" name="テキスト ボックス 255"/>
        <xdr:cNvSpPr txBox="1"/>
      </xdr:nvSpPr>
      <xdr:spPr>
        <a:xfrm>
          <a:off x="3530111" y="1608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74,440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160299</xdr:rowOff>
    </xdr:from>
    <xdr:to>
      <xdr:col>4</xdr:col>
      <xdr:colOff>206375</xdr:colOff>
      <xdr:row>96</xdr:row>
      <xdr:rowOff>90449</xdr:rowOff>
    </xdr:to>
    <xdr:sp macro="" textlink="">
      <xdr:nvSpPr>
        <xdr:cNvPr id="257" name="円/楕円 256"/>
        <xdr:cNvSpPr/>
      </xdr:nvSpPr>
      <xdr:spPr>
        <a:xfrm>
          <a:off x="2857500" y="164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106976</xdr:rowOff>
    </xdr:from>
    <xdr:ext cx="534377" cy="259045"/>
    <xdr:sp macro="" textlink="">
      <xdr:nvSpPr>
        <xdr:cNvPr id="258" name="テキスト ボックス 257"/>
        <xdr:cNvSpPr txBox="1"/>
      </xdr:nvSpPr>
      <xdr:spPr>
        <a:xfrm>
          <a:off x="2641111" y="162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67,252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72765</xdr:rowOff>
    </xdr:from>
    <xdr:to>
      <xdr:col>3</xdr:col>
      <xdr:colOff>3175</xdr:colOff>
      <xdr:row>97</xdr:row>
      <xdr:rowOff>2915</xdr:rowOff>
    </xdr:to>
    <xdr:sp macro="" textlink="">
      <xdr:nvSpPr>
        <xdr:cNvPr id="259" name="円/楕円 258"/>
        <xdr:cNvSpPr/>
      </xdr:nvSpPr>
      <xdr:spPr>
        <a:xfrm>
          <a:off x="1968500" y="165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19442</xdr:rowOff>
    </xdr:from>
    <xdr:ext cx="534377" cy="259045"/>
    <xdr:sp macro="" textlink="">
      <xdr:nvSpPr>
        <xdr:cNvPr id="260" name="テキスト ボックス 259"/>
        <xdr:cNvSpPr txBox="1"/>
      </xdr:nvSpPr>
      <xdr:spPr>
        <a:xfrm>
          <a:off x="1752111" y="163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26036</xdr:rowOff>
    </xdr:from>
    <xdr:to>
      <xdr:col>1</xdr:col>
      <xdr:colOff>485775</xdr:colOff>
      <xdr:row>97</xdr:row>
      <xdr:rowOff>127636</xdr:rowOff>
    </xdr:to>
    <xdr:sp macro="" textlink="">
      <xdr:nvSpPr>
        <xdr:cNvPr id="261" name="円/楕円 260"/>
        <xdr:cNvSpPr/>
      </xdr:nvSpPr>
      <xdr:spPr>
        <a:xfrm>
          <a:off x="1079500" y="166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144163</xdr:rowOff>
    </xdr:from>
    <xdr:ext cx="534377" cy="259045"/>
    <xdr:sp macro="" textlink="">
      <xdr:nvSpPr>
        <xdr:cNvPr id="262" name="テキスト ボックス 261"/>
        <xdr:cNvSpPr txBox="1"/>
      </xdr:nvSpPr>
      <xdr:spPr>
        <a:xfrm>
          <a:off x="863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41030</xdr:rowOff>
    </xdr:from>
    <xdr:to>
      <xdr:col>15</xdr:col>
      <xdr:colOff>180975</xdr:colOff>
      <xdr:row>35</xdr:row>
      <xdr:rowOff>69458</xdr:rowOff>
    </xdr:to>
    <xdr:cxnSp macro="">
      <xdr:nvCxnSpPr>
        <xdr:cNvPr id="293" name="直線コネクタ 292"/>
        <xdr:cNvCxnSpPr/>
      </xdr:nvCxnSpPr>
      <xdr:spPr>
        <a:xfrm flipV="1">
          <a:off x="9639300" y="6041780"/>
          <a:ext cx="838200" cy="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69458</xdr:rowOff>
    </xdr:from>
    <xdr:to>
      <xdr:col>14</xdr:col>
      <xdr:colOff>28575</xdr:colOff>
      <xdr:row>37</xdr:row>
      <xdr:rowOff>11994</xdr:rowOff>
    </xdr:to>
    <xdr:cxnSp macro="">
      <xdr:nvCxnSpPr>
        <xdr:cNvPr id="296" name="直線コネクタ 295"/>
        <xdr:cNvCxnSpPr/>
      </xdr:nvCxnSpPr>
      <xdr:spPr>
        <a:xfrm flipV="1">
          <a:off x="8750300" y="6070208"/>
          <a:ext cx="889000" cy="28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8" name="テキスト ボックス 297"/>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11994</xdr:rowOff>
    </xdr:from>
    <xdr:to>
      <xdr:col>12</xdr:col>
      <xdr:colOff>511175</xdr:colOff>
      <xdr:row>37</xdr:row>
      <xdr:rowOff>34707</xdr:rowOff>
    </xdr:to>
    <xdr:cxnSp macro="">
      <xdr:nvCxnSpPr>
        <xdr:cNvPr id="299" name="直線コネクタ 298"/>
        <xdr:cNvCxnSpPr/>
      </xdr:nvCxnSpPr>
      <xdr:spPr>
        <a:xfrm flipV="1">
          <a:off x="7861300" y="6355644"/>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1" name="テキスト ボックス 300"/>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153498</xdr:rowOff>
    </xdr:from>
    <xdr:to>
      <xdr:col>11</xdr:col>
      <xdr:colOff>307975</xdr:colOff>
      <xdr:row>37</xdr:row>
      <xdr:rowOff>34707</xdr:rowOff>
    </xdr:to>
    <xdr:cxnSp macro="">
      <xdr:nvCxnSpPr>
        <xdr:cNvPr id="302" name="直線コネクタ 301"/>
        <xdr:cNvCxnSpPr/>
      </xdr:nvCxnSpPr>
      <xdr:spPr>
        <a:xfrm>
          <a:off x="6972300" y="6325698"/>
          <a:ext cx="889000" cy="5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4" name="テキスト ボックス 303"/>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6" name="テキスト ボックス 305"/>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161680</xdr:rowOff>
    </xdr:from>
    <xdr:to>
      <xdr:col>15</xdr:col>
      <xdr:colOff>231775</xdr:colOff>
      <xdr:row>35</xdr:row>
      <xdr:rowOff>91830</xdr:rowOff>
    </xdr:to>
    <xdr:sp macro="" textlink="">
      <xdr:nvSpPr>
        <xdr:cNvPr id="312" name="円/楕円 311"/>
        <xdr:cNvSpPr/>
      </xdr:nvSpPr>
      <xdr:spPr>
        <a:xfrm>
          <a:off x="10426700" y="59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13107</xdr:rowOff>
    </xdr:from>
    <xdr:ext cx="599010" cy="259045"/>
    <xdr:sp macro="" textlink="">
      <xdr:nvSpPr>
        <xdr:cNvPr id="313" name="補助費等該当値テキスト"/>
        <xdr:cNvSpPr txBox="1"/>
      </xdr:nvSpPr>
      <xdr:spPr>
        <a:xfrm>
          <a:off x="10528300" y="584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227,714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18658</xdr:rowOff>
    </xdr:from>
    <xdr:to>
      <xdr:col>14</xdr:col>
      <xdr:colOff>79375</xdr:colOff>
      <xdr:row>35</xdr:row>
      <xdr:rowOff>120258</xdr:rowOff>
    </xdr:to>
    <xdr:sp macro="" textlink="">
      <xdr:nvSpPr>
        <xdr:cNvPr id="314" name="円/楕円 313"/>
        <xdr:cNvSpPr/>
      </xdr:nvSpPr>
      <xdr:spPr>
        <a:xfrm>
          <a:off x="9588500" y="601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136785</xdr:rowOff>
    </xdr:from>
    <xdr:ext cx="599010" cy="259045"/>
    <xdr:sp macro="" textlink="">
      <xdr:nvSpPr>
        <xdr:cNvPr id="315" name="テキスト ボックス 314"/>
        <xdr:cNvSpPr txBox="1"/>
      </xdr:nvSpPr>
      <xdr:spPr>
        <a:xfrm>
          <a:off x="9339794" y="579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219,009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132644</xdr:rowOff>
    </xdr:from>
    <xdr:to>
      <xdr:col>12</xdr:col>
      <xdr:colOff>561975</xdr:colOff>
      <xdr:row>37</xdr:row>
      <xdr:rowOff>62794</xdr:rowOff>
    </xdr:to>
    <xdr:sp macro="" textlink="">
      <xdr:nvSpPr>
        <xdr:cNvPr id="316" name="円/楕円 315"/>
        <xdr:cNvSpPr/>
      </xdr:nvSpPr>
      <xdr:spPr>
        <a:xfrm>
          <a:off x="8699500" y="63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79321</xdr:rowOff>
    </xdr:from>
    <xdr:ext cx="599010" cy="259045"/>
    <xdr:sp macro="" textlink="">
      <xdr:nvSpPr>
        <xdr:cNvPr id="317" name="テキスト ボックス 316"/>
        <xdr:cNvSpPr txBox="1"/>
      </xdr:nvSpPr>
      <xdr:spPr>
        <a:xfrm>
          <a:off x="8450794" y="608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155357</xdr:rowOff>
    </xdr:from>
    <xdr:to>
      <xdr:col>11</xdr:col>
      <xdr:colOff>358775</xdr:colOff>
      <xdr:row>37</xdr:row>
      <xdr:rowOff>85507</xdr:rowOff>
    </xdr:to>
    <xdr:sp macro="" textlink="">
      <xdr:nvSpPr>
        <xdr:cNvPr id="318" name="円/楕円 317"/>
        <xdr:cNvSpPr/>
      </xdr:nvSpPr>
      <xdr:spPr>
        <a:xfrm>
          <a:off x="7810500" y="63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102034</xdr:rowOff>
    </xdr:from>
    <xdr:ext cx="599010" cy="259045"/>
    <xdr:sp macro="" textlink="">
      <xdr:nvSpPr>
        <xdr:cNvPr id="319" name="テキスト ボックス 318"/>
        <xdr:cNvSpPr txBox="1"/>
      </xdr:nvSpPr>
      <xdr:spPr>
        <a:xfrm>
          <a:off x="7561794" y="61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124,650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102698</xdr:rowOff>
    </xdr:from>
    <xdr:to>
      <xdr:col>10</xdr:col>
      <xdr:colOff>155575</xdr:colOff>
      <xdr:row>37</xdr:row>
      <xdr:rowOff>32848</xdr:rowOff>
    </xdr:to>
    <xdr:sp macro="" textlink="">
      <xdr:nvSpPr>
        <xdr:cNvPr id="320" name="円/楕円 319"/>
        <xdr:cNvSpPr/>
      </xdr:nvSpPr>
      <xdr:spPr>
        <a:xfrm>
          <a:off x="6921500" y="62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49375</xdr:rowOff>
    </xdr:from>
    <xdr:ext cx="599010" cy="259045"/>
    <xdr:sp macro="" textlink="">
      <xdr:nvSpPr>
        <xdr:cNvPr id="321" name="テキスト ボックス 320"/>
        <xdr:cNvSpPr txBox="1"/>
      </xdr:nvSpPr>
      <xdr:spPr>
        <a:xfrm>
          <a:off x="6672794" y="605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127000</xdr:rowOff>
    </xdr:from>
    <xdr:to>
      <xdr:col>15</xdr:col>
      <xdr:colOff>180340</xdr:colOff>
      <xdr:row>59</xdr:row>
      <xdr:rowOff>50758</xdr:rowOff>
    </xdr:to>
    <xdr:cxnSp macro="">
      <xdr:nvCxnSpPr>
        <xdr:cNvPr id="347" name="直線コネクタ 346"/>
        <xdr:cNvCxnSpPr/>
      </xdr:nvCxnSpPr>
      <xdr:spPr>
        <a:xfrm flipV="1">
          <a:off x="10475595" y="9385300"/>
          <a:ext cx="1270" cy="781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54585</xdr:rowOff>
    </xdr:from>
    <xdr:ext cx="534377" cy="259045"/>
    <xdr:sp macro="" textlink="">
      <xdr:nvSpPr>
        <xdr:cNvPr id="348" name="普通建設事業費最小値テキスト"/>
        <xdr:cNvSpPr txBox="1"/>
      </xdr:nvSpPr>
      <xdr:spPr>
        <a:xfrm>
          <a:off x="10528300" y="1017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50758</xdr:rowOff>
    </xdr:from>
    <xdr:to>
      <xdr:col>15</xdr:col>
      <xdr:colOff>269875</xdr:colOff>
      <xdr:row>59</xdr:row>
      <xdr:rowOff>50758</xdr:rowOff>
    </xdr:to>
    <xdr:cxnSp macro="">
      <xdr:nvCxnSpPr>
        <xdr:cNvPr id="349" name="直線コネクタ 348"/>
        <xdr:cNvCxnSpPr/>
      </xdr:nvCxnSpPr>
      <xdr:spPr>
        <a:xfrm>
          <a:off x="10388600" y="101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73677</xdr:rowOff>
    </xdr:from>
    <xdr:ext cx="599010" cy="259045"/>
    <xdr:sp macro="" textlink="">
      <xdr:nvSpPr>
        <xdr:cNvPr id="350" name="普通建設事業費最大値テキスト"/>
        <xdr:cNvSpPr txBox="1"/>
      </xdr:nvSpPr>
      <xdr:spPr>
        <a:xfrm>
          <a:off x="10528300" y="916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54</xdr:row>
      <xdr:rowOff>127000</xdr:rowOff>
    </xdr:from>
    <xdr:to>
      <xdr:col>15</xdr:col>
      <xdr:colOff>269875</xdr:colOff>
      <xdr:row>54</xdr:row>
      <xdr:rowOff>127000</xdr:rowOff>
    </xdr:to>
    <xdr:cxnSp macro="">
      <xdr:nvCxnSpPr>
        <xdr:cNvPr id="351" name="直線コネクタ 350"/>
        <xdr:cNvCxnSpPr/>
      </xdr:nvCxnSpPr>
      <xdr:spPr>
        <a:xfrm>
          <a:off x="103886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10221</xdr:rowOff>
    </xdr:from>
    <xdr:to>
      <xdr:col>15</xdr:col>
      <xdr:colOff>180975</xdr:colOff>
      <xdr:row>57</xdr:row>
      <xdr:rowOff>89264</xdr:rowOff>
    </xdr:to>
    <xdr:cxnSp macro="">
      <xdr:nvCxnSpPr>
        <xdr:cNvPr id="352" name="直線コネクタ 351"/>
        <xdr:cNvCxnSpPr/>
      </xdr:nvCxnSpPr>
      <xdr:spPr>
        <a:xfrm>
          <a:off x="9639300" y="8754171"/>
          <a:ext cx="838200" cy="110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104567</xdr:rowOff>
    </xdr:from>
    <xdr:ext cx="599010" cy="259045"/>
    <xdr:sp macro="" textlink="">
      <xdr:nvSpPr>
        <xdr:cNvPr id="353" name="普通建設事業費平均値テキスト"/>
        <xdr:cNvSpPr txBox="1"/>
      </xdr:nvSpPr>
      <xdr:spPr>
        <a:xfrm>
          <a:off x="10528300" y="9877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126140</xdr:rowOff>
    </xdr:from>
    <xdr:to>
      <xdr:col>15</xdr:col>
      <xdr:colOff>231775</xdr:colOff>
      <xdr:row>58</xdr:row>
      <xdr:rowOff>56290</xdr:rowOff>
    </xdr:to>
    <xdr:sp macro="" textlink="">
      <xdr:nvSpPr>
        <xdr:cNvPr id="354" name="フローチャート : 判断 353"/>
        <xdr:cNvSpPr/>
      </xdr:nvSpPr>
      <xdr:spPr>
        <a:xfrm>
          <a:off x="10426700" y="989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10221</xdr:rowOff>
    </xdr:from>
    <xdr:to>
      <xdr:col>14</xdr:col>
      <xdr:colOff>28575</xdr:colOff>
      <xdr:row>57</xdr:row>
      <xdr:rowOff>24665</xdr:rowOff>
    </xdr:to>
    <xdr:cxnSp macro="">
      <xdr:nvCxnSpPr>
        <xdr:cNvPr id="355" name="直線コネクタ 354"/>
        <xdr:cNvCxnSpPr/>
      </xdr:nvCxnSpPr>
      <xdr:spPr>
        <a:xfrm flipV="1">
          <a:off x="8750300" y="8754171"/>
          <a:ext cx="889000" cy="104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104126</xdr:rowOff>
    </xdr:from>
    <xdr:to>
      <xdr:col>14</xdr:col>
      <xdr:colOff>79375</xdr:colOff>
      <xdr:row>58</xdr:row>
      <xdr:rowOff>34276</xdr:rowOff>
    </xdr:to>
    <xdr:sp macro="" textlink="">
      <xdr:nvSpPr>
        <xdr:cNvPr id="356" name="フローチャート : 判断 355"/>
        <xdr:cNvSpPr/>
      </xdr:nvSpPr>
      <xdr:spPr>
        <a:xfrm>
          <a:off x="9588500" y="987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25403</xdr:rowOff>
    </xdr:from>
    <xdr:ext cx="599010" cy="259045"/>
    <xdr:sp macro="" textlink="">
      <xdr:nvSpPr>
        <xdr:cNvPr id="357" name="テキスト ボックス 356"/>
        <xdr:cNvSpPr txBox="1"/>
      </xdr:nvSpPr>
      <xdr:spPr>
        <a:xfrm>
          <a:off x="9339794" y="996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95731</xdr:rowOff>
    </xdr:from>
    <xdr:to>
      <xdr:col>12</xdr:col>
      <xdr:colOff>511175</xdr:colOff>
      <xdr:row>57</xdr:row>
      <xdr:rowOff>24665</xdr:rowOff>
    </xdr:to>
    <xdr:cxnSp macro="">
      <xdr:nvCxnSpPr>
        <xdr:cNvPr id="358" name="直線コネクタ 357"/>
        <xdr:cNvCxnSpPr/>
      </xdr:nvCxnSpPr>
      <xdr:spPr>
        <a:xfrm>
          <a:off x="7861300" y="9696931"/>
          <a:ext cx="889000" cy="10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105903</xdr:rowOff>
    </xdr:from>
    <xdr:to>
      <xdr:col>12</xdr:col>
      <xdr:colOff>561975</xdr:colOff>
      <xdr:row>58</xdr:row>
      <xdr:rowOff>36053</xdr:rowOff>
    </xdr:to>
    <xdr:sp macro="" textlink="">
      <xdr:nvSpPr>
        <xdr:cNvPr id="359" name="フローチャート : 判断 358"/>
        <xdr:cNvSpPr/>
      </xdr:nvSpPr>
      <xdr:spPr>
        <a:xfrm>
          <a:off x="8699500" y="987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27180</xdr:rowOff>
    </xdr:from>
    <xdr:ext cx="599010" cy="259045"/>
    <xdr:sp macro="" textlink="">
      <xdr:nvSpPr>
        <xdr:cNvPr id="360" name="テキスト ボックス 359"/>
        <xdr:cNvSpPr txBox="1"/>
      </xdr:nvSpPr>
      <xdr:spPr>
        <a:xfrm>
          <a:off x="8450794" y="997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95731</xdr:rowOff>
    </xdr:from>
    <xdr:to>
      <xdr:col>11</xdr:col>
      <xdr:colOff>307975</xdr:colOff>
      <xdr:row>58</xdr:row>
      <xdr:rowOff>42028</xdr:rowOff>
    </xdr:to>
    <xdr:cxnSp macro="">
      <xdr:nvCxnSpPr>
        <xdr:cNvPr id="361" name="直線コネクタ 360"/>
        <xdr:cNvCxnSpPr/>
      </xdr:nvCxnSpPr>
      <xdr:spPr>
        <a:xfrm flipV="1">
          <a:off x="6972300" y="9696931"/>
          <a:ext cx="889000" cy="28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151535</xdr:rowOff>
    </xdr:from>
    <xdr:to>
      <xdr:col>11</xdr:col>
      <xdr:colOff>358775</xdr:colOff>
      <xdr:row>58</xdr:row>
      <xdr:rowOff>81685</xdr:rowOff>
    </xdr:to>
    <xdr:sp macro="" textlink="">
      <xdr:nvSpPr>
        <xdr:cNvPr id="362" name="フローチャート : 判断 361"/>
        <xdr:cNvSpPr/>
      </xdr:nvSpPr>
      <xdr:spPr>
        <a:xfrm>
          <a:off x="7810500" y="992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72812</xdr:rowOff>
    </xdr:from>
    <xdr:ext cx="599010" cy="259045"/>
    <xdr:sp macro="" textlink="">
      <xdr:nvSpPr>
        <xdr:cNvPr id="363" name="テキスト ボックス 362"/>
        <xdr:cNvSpPr txBox="1"/>
      </xdr:nvSpPr>
      <xdr:spPr>
        <a:xfrm>
          <a:off x="7561794" y="1001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152353</xdr:rowOff>
    </xdr:from>
    <xdr:to>
      <xdr:col>10</xdr:col>
      <xdr:colOff>155575</xdr:colOff>
      <xdr:row>58</xdr:row>
      <xdr:rowOff>82503</xdr:rowOff>
    </xdr:to>
    <xdr:sp macro="" textlink="">
      <xdr:nvSpPr>
        <xdr:cNvPr id="364" name="フローチャート : 判断 363"/>
        <xdr:cNvSpPr/>
      </xdr:nvSpPr>
      <xdr:spPr>
        <a:xfrm>
          <a:off x="6921500" y="992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99030</xdr:rowOff>
    </xdr:from>
    <xdr:ext cx="599010" cy="259045"/>
    <xdr:sp macro="" textlink="">
      <xdr:nvSpPr>
        <xdr:cNvPr id="365" name="テキスト ボックス 364"/>
        <xdr:cNvSpPr txBox="1"/>
      </xdr:nvSpPr>
      <xdr:spPr>
        <a:xfrm>
          <a:off x="6672794" y="97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38464</xdr:rowOff>
    </xdr:from>
    <xdr:to>
      <xdr:col>15</xdr:col>
      <xdr:colOff>231775</xdr:colOff>
      <xdr:row>57</xdr:row>
      <xdr:rowOff>140064</xdr:rowOff>
    </xdr:to>
    <xdr:sp macro="" textlink="">
      <xdr:nvSpPr>
        <xdr:cNvPr id="371" name="円/楕円 370"/>
        <xdr:cNvSpPr/>
      </xdr:nvSpPr>
      <xdr:spPr>
        <a:xfrm>
          <a:off x="10426700" y="981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61341</xdr:rowOff>
    </xdr:from>
    <xdr:ext cx="599010" cy="259045"/>
    <xdr:sp macro="" textlink="">
      <xdr:nvSpPr>
        <xdr:cNvPr id="372" name="普通建設事業費該当値テキスト"/>
        <xdr:cNvSpPr txBox="1"/>
      </xdr:nvSpPr>
      <xdr:spPr>
        <a:xfrm>
          <a:off x="10528300" y="966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215,888</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130871</xdr:rowOff>
    </xdr:from>
    <xdr:to>
      <xdr:col>14</xdr:col>
      <xdr:colOff>79375</xdr:colOff>
      <xdr:row>51</xdr:row>
      <xdr:rowOff>61021</xdr:rowOff>
    </xdr:to>
    <xdr:sp macro="" textlink="">
      <xdr:nvSpPr>
        <xdr:cNvPr id="373" name="円/楕円 372"/>
        <xdr:cNvSpPr/>
      </xdr:nvSpPr>
      <xdr:spPr>
        <a:xfrm>
          <a:off x="9588500" y="87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77548</xdr:rowOff>
    </xdr:from>
    <xdr:ext cx="599010" cy="259045"/>
    <xdr:sp macro="" textlink="">
      <xdr:nvSpPr>
        <xdr:cNvPr id="374" name="テキスト ボックス 373"/>
        <xdr:cNvSpPr txBox="1"/>
      </xdr:nvSpPr>
      <xdr:spPr>
        <a:xfrm>
          <a:off x="9339794" y="847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894,296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145315</xdr:rowOff>
    </xdr:from>
    <xdr:to>
      <xdr:col>12</xdr:col>
      <xdr:colOff>561975</xdr:colOff>
      <xdr:row>57</xdr:row>
      <xdr:rowOff>75465</xdr:rowOff>
    </xdr:to>
    <xdr:sp macro="" textlink="">
      <xdr:nvSpPr>
        <xdr:cNvPr id="375" name="円/楕円 374"/>
        <xdr:cNvSpPr/>
      </xdr:nvSpPr>
      <xdr:spPr>
        <a:xfrm>
          <a:off x="8699500" y="97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91992</xdr:rowOff>
    </xdr:from>
    <xdr:ext cx="599010" cy="259045"/>
    <xdr:sp macro="" textlink="">
      <xdr:nvSpPr>
        <xdr:cNvPr id="376" name="テキスト ボックス 375"/>
        <xdr:cNvSpPr txBox="1"/>
      </xdr:nvSpPr>
      <xdr:spPr>
        <a:xfrm>
          <a:off x="8450794" y="952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255,450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44931</xdr:rowOff>
    </xdr:from>
    <xdr:to>
      <xdr:col>11</xdr:col>
      <xdr:colOff>358775</xdr:colOff>
      <xdr:row>56</xdr:row>
      <xdr:rowOff>146531</xdr:rowOff>
    </xdr:to>
    <xdr:sp macro="" textlink="">
      <xdr:nvSpPr>
        <xdr:cNvPr id="377" name="円/楕円 376"/>
        <xdr:cNvSpPr/>
      </xdr:nvSpPr>
      <xdr:spPr>
        <a:xfrm>
          <a:off x="7810500" y="96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163058</xdr:rowOff>
    </xdr:from>
    <xdr:ext cx="599010" cy="259045"/>
    <xdr:sp macro="" textlink="">
      <xdr:nvSpPr>
        <xdr:cNvPr id="378" name="テキスト ボックス 377"/>
        <xdr:cNvSpPr txBox="1"/>
      </xdr:nvSpPr>
      <xdr:spPr>
        <a:xfrm>
          <a:off x="7561794" y="942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316,928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162678</xdr:rowOff>
    </xdr:from>
    <xdr:to>
      <xdr:col>10</xdr:col>
      <xdr:colOff>155575</xdr:colOff>
      <xdr:row>58</xdr:row>
      <xdr:rowOff>92828</xdr:rowOff>
    </xdr:to>
    <xdr:sp macro="" textlink="">
      <xdr:nvSpPr>
        <xdr:cNvPr id="379" name="円/楕円 378"/>
        <xdr:cNvSpPr/>
      </xdr:nvSpPr>
      <xdr:spPr>
        <a:xfrm>
          <a:off x="6921500" y="993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83955</xdr:rowOff>
    </xdr:from>
    <xdr:ext cx="599010" cy="259045"/>
    <xdr:sp macro="" textlink="">
      <xdr:nvSpPr>
        <xdr:cNvPr id="380" name="テキスト ボックス 379"/>
        <xdr:cNvSpPr txBox="1"/>
      </xdr:nvSpPr>
      <xdr:spPr>
        <a:xfrm>
          <a:off x="6672794" y="1002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74</xdr:row>
      <xdr:rowOff>131299</xdr:rowOff>
    </xdr:from>
    <xdr:to>
      <xdr:col>15</xdr:col>
      <xdr:colOff>180340</xdr:colOff>
      <xdr:row>79</xdr:row>
      <xdr:rowOff>44450</xdr:rowOff>
    </xdr:to>
    <xdr:cxnSp macro="">
      <xdr:nvCxnSpPr>
        <xdr:cNvPr id="404" name="直線コネクタ 403"/>
        <xdr:cNvCxnSpPr/>
      </xdr:nvCxnSpPr>
      <xdr:spPr>
        <a:xfrm flipV="1">
          <a:off x="10475595" y="12818599"/>
          <a:ext cx="1270" cy="77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77976</xdr:rowOff>
    </xdr:from>
    <xdr:ext cx="599010" cy="259045"/>
    <xdr:sp macro="" textlink="">
      <xdr:nvSpPr>
        <xdr:cNvPr id="407" name="普通建設事業費 （ うち新規整備　）最大値テキスト"/>
        <xdr:cNvSpPr txBox="1"/>
      </xdr:nvSpPr>
      <xdr:spPr>
        <a:xfrm>
          <a:off x="10528300" y="1259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74</xdr:row>
      <xdr:rowOff>131299</xdr:rowOff>
    </xdr:from>
    <xdr:to>
      <xdr:col>15</xdr:col>
      <xdr:colOff>269875</xdr:colOff>
      <xdr:row>74</xdr:row>
      <xdr:rowOff>131299</xdr:rowOff>
    </xdr:to>
    <xdr:cxnSp macro="">
      <xdr:nvCxnSpPr>
        <xdr:cNvPr id="408" name="直線コネクタ 407"/>
        <xdr:cNvCxnSpPr/>
      </xdr:nvCxnSpPr>
      <xdr:spPr>
        <a:xfrm>
          <a:off x="10388600" y="1281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77589</xdr:rowOff>
    </xdr:from>
    <xdr:to>
      <xdr:col>15</xdr:col>
      <xdr:colOff>180975</xdr:colOff>
      <xdr:row>77</xdr:row>
      <xdr:rowOff>60309</xdr:rowOff>
    </xdr:to>
    <xdr:cxnSp macro="">
      <xdr:nvCxnSpPr>
        <xdr:cNvPr id="409" name="直線コネクタ 408"/>
        <xdr:cNvCxnSpPr/>
      </xdr:nvCxnSpPr>
      <xdr:spPr>
        <a:xfrm>
          <a:off x="9639300" y="12079089"/>
          <a:ext cx="838200" cy="118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9042</xdr:rowOff>
    </xdr:from>
    <xdr:ext cx="534377" cy="259045"/>
    <xdr:sp macro="" textlink="">
      <xdr:nvSpPr>
        <xdr:cNvPr id="410" name="普通建設事業費 （ うち新規整備　）平均値テキスト"/>
        <xdr:cNvSpPr txBox="1"/>
      </xdr:nvSpPr>
      <xdr:spPr>
        <a:xfrm>
          <a:off x="10528300" y="13382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30615</xdr:rowOff>
    </xdr:from>
    <xdr:to>
      <xdr:col>15</xdr:col>
      <xdr:colOff>231775</xdr:colOff>
      <xdr:row>78</xdr:row>
      <xdr:rowOff>132215</xdr:rowOff>
    </xdr:to>
    <xdr:sp macro="" textlink="">
      <xdr:nvSpPr>
        <xdr:cNvPr id="411" name="フローチャート : 判断 410"/>
        <xdr:cNvSpPr/>
      </xdr:nvSpPr>
      <xdr:spPr>
        <a:xfrm>
          <a:off x="10426700" y="134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24783</xdr:rowOff>
    </xdr:from>
    <xdr:to>
      <xdr:col>14</xdr:col>
      <xdr:colOff>79375</xdr:colOff>
      <xdr:row>78</xdr:row>
      <xdr:rowOff>126383</xdr:rowOff>
    </xdr:to>
    <xdr:sp macro="" textlink="">
      <xdr:nvSpPr>
        <xdr:cNvPr id="412" name="フローチャート : 判断 411"/>
        <xdr:cNvSpPr/>
      </xdr:nvSpPr>
      <xdr:spPr>
        <a:xfrm>
          <a:off x="9588500" y="1339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117510</xdr:rowOff>
    </xdr:from>
    <xdr:ext cx="534377" cy="259045"/>
    <xdr:sp macro="" textlink="">
      <xdr:nvSpPr>
        <xdr:cNvPr id="413" name="テキスト ボックス 412"/>
        <xdr:cNvSpPr txBox="1"/>
      </xdr:nvSpPr>
      <xdr:spPr>
        <a:xfrm>
          <a:off x="9372111" y="134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9509</xdr:rowOff>
    </xdr:from>
    <xdr:to>
      <xdr:col>15</xdr:col>
      <xdr:colOff>231775</xdr:colOff>
      <xdr:row>77</xdr:row>
      <xdr:rowOff>111109</xdr:rowOff>
    </xdr:to>
    <xdr:sp macro="" textlink="">
      <xdr:nvSpPr>
        <xdr:cNvPr id="419" name="円/楕円 418"/>
        <xdr:cNvSpPr/>
      </xdr:nvSpPr>
      <xdr:spPr>
        <a:xfrm>
          <a:off x="10426700" y="132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32386</xdr:rowOff>
    </xdr:from>
    <xdr:ext cx="599010" cy="259045"/>
    <xdr:sp macro="" textlink="">
      <xdr:nvSpPr>
        <xdr:cNvPr id="420" name="普通建設事業費 （ うち新規整備　）該当値テキスト"/>
        <xdr:cNvSpPr txBox="1"/>
      </xdr:nvSpPr>
      <xdr:spPr>
        <a:xfrm>
          <a:off x="10528300" y="1306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171,675</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26789</xdr:rowOff>
    </xdr:from>
    <xdr:to>
      <xdr:col>14</xdr:col>
      <xdr:colOff>79375</xdr:colOff>
      <xdr:row>70</xdr:row>
      <xdr:rowOff>128389</xdr:rowOff>
    </xdr:to>
    <xdr:sp macro="" textlink="">
      <xdr:nvSpPr>
        <xdr:cNvPr id="421" name="円/楕円 420"/>
        <xdr:cNvSpPr/>
      </xdr:nvSpPr>
      <xdr:spPr>
        <a:xfrm>
          <a:off x="9588500" y="120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68</xdr:row>
      <xdr:rowOff>144916</xdr:rowOff>
    </xdr:from>
    <xdr:ext cx="599010" cy="259045"/>
    <xdr:sp macro="" textlink="">
      <xdr:nvSpPr>
        <xdr:cNvPr id="422" name="テキスト ボックス 421"/>
        <xdr:cNvSpPr txBox="1"/>
      </xdr:nvSpPr>
      <xdr:spPr>
        <a:xfrm>
          <a:off x="9339794" y="118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792,604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45052</xdr:rowOff>
    </xdr:from>
    <xdr:to>
      <xdr:col>15</xdr:col>
      <xdr:colOff>180975</xdr:colOff>
      <xdr:row>98</xdr:row>
      <xdr:rowOff>120977</xdr:rowOff>
    </xdr:to>
    <xdr:cxnSp macro="">
      <xdr:nvCxnSpPr>
        <xdr:cNvPr id="451" name="直線コネクタ 450"/>
        <xdr:cNvCxnSpPr/>
      </xdr:nvCxnSpPr>
      <xdr:spPr>
        <a:xfrm>
          <a:off x="9639300" y="16675702"/>
          <a:ext cx="838200" cy="24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144967</xdr:rowOff>
    </xdr:from>
    <xdr:ext cx="534377" cy="259045"/>
    <xdr:sp macro="" textlink="">
      <xdr:nvSpPr>
        <xdr:cNvPr id="455" name="テキスト ボックス 454"/>
        <xdr:cNvSpPr txBox="1"/>
      </xdr:nvSpPr>
      <xdr:spPr>
        <a:xfrm>
          <a:off x="9372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70177</xdr:rowOff>
    </xdr:from>
    <xdr:to>
      <xdr:col>15</xdr:col>
      <xdr:colOff>231775</xdr:colOff>
      <xdr:row>99</xdr:row>
      <xdr:rowOff>327</xdr:rowOff>
    </xdr:to>
    <xdr:sp macro="" textlink="">
      <xdr:nvSpPr>
        <xdr:cNvPr id="461" name="円/楕円 460"/>
        <xdr:cNvSpPr/>
      </xdr:nvSpPr>
      <xdr:spPr>
        <a:xfrm>
          <a:off x="10426700" y="168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156554</xdr:rowOff>
    </xdr:from>
    <xdr:ext cx="534377" cy="259045"/>
    <xdr:sp macro="" textlink="">
      <xdr:nvSpPr>
        <xdr:cNvPr id="462" name="普通建設事業費 （ うち更新整備　）該当値テキスト"/>
        <xdr:cNvSpPr txBox="1"/>
      </xdr:nvSpPr>
      <xdr:spPr>
        <a:xfrm>
          <a:off x="10528300" y="167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24,914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165702</xdr:rowOff>
    </xdr:from>
    <xdr:to>
      <xdr:col>14</xdr:col>
      <xdr:colOff>79375</xdr:colOff>
      <xdr:row>97</xdr:row>
      <xdr:rowOff>95852</xdr:rowOff>
    </xdr:to>
    <xdr:sp macro="" textlink="">
      <xdr:nvSpPr>
        <xdr:cNvPr id="463" name="円/楕円 462"/>
        <xdr:cNvSpPr/>
      </xdr:nvSpPr>
      <xdr:spPr>
        <a:xfrm>
          <a:off x="9588500" y="1662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112379</xdr:rowOff>
    </xdr:from>
    <xdr:ext cx="534377" cy="259045"/>
    <xdr:sp macro="" textlink="">
      <xdr:nvSpPr>
        <xdr:cNvPr id="464" name="テキスト ボックス 463"/>
        <xdr:cNvSpPr txBox="1"/>
      </xdr:nvSpPr>
      <xdr:spPr>
        <a:xfrm>
          <a:off x="9372111" y="1640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60878</xdr:rowOff>
    </xdr:from>
    <xdr:to>
      <xdr:col>23</xdr:col>
      <xdr:colOff>517525</xdr:colOff>
      <xdr:row>38</xdr:row>
      <xdr:rowOff>133354</xdr:rowOff>
    </xdr:to>
    <xdr:cxnSp macro="">
      <xdr:nvCxnSpPr>
        <xdr:cNvPr id="491" name="直線コネクタ 490"/>
        <xdr:cNvCxnSpPr/>
      </xdr:nvCxnSpPr>
      <xdr:spPr>
        <a:xfrm>
          <a:off x="15481300" y="6575978"/>
          <a:ext cx="838200" cy="7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31545</xdr:rowOff>
    </xdr:from>
    <xdr:to>
      <xdr:col>22</xdr:col>
      <xdr:colOff>365125</xdr:colOff>
      <xdr:row>38</xdr:row>
      <xdr:rowOff>60878</xdr:rowOff>
    </xdr:to>
    <xdr:cxnSp macro="">
      <xdr:nvCxnSpPr>
        <xdr:cNvPr id="494" name="直線コネクタ 493"/>
        <xdr:cNvCxnSpPr/>
      </xdr:nvCxnSpPr>
      <xdr:spPr>
        <a:xfrm>
          <a:off x="14592300" y="6546645"/>
          <a:ext cx="889000" cy="2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31545</xdr:rowOff>
    </xdr:from>
    <xdr:to>
      <xdr:col>21</xdr:col>
      <xdr:colOff>161925</xdr:colOff>
      <xdr:row>38</xdr:row>
      <xdr:rowOff>112506</xdr:rowOff>
    </xdr:to>
    <xdr:cxnSp macro="">
      <xdr:nvCxnSpPr>
        <xdr:cNvPr id="497" name="直線コネクタ 496"/>
        <xdr:cNvCxnSpPr/>
      </xdr:nvCxnSpPr>
      <xdr:spPr>
        <a:xfrm flipV="1">
          <a:off x="13703300" y="6546645"/>
          <a:ext cx="889000" cy="8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147397</xdr:rowOff>
    </xdr:from>
    <xdr:ext cx="469744" cy="259045"/>
    <xdr:sp macro="" textlink="">
      <xdr:nvSpPr>
        <xdr:cNvPr id="499" name="テキスト ボックス 498"/>
        <xdr:cNvSpPr txBox="1"/>
      </xdr:nvSpPr>
      <xdr:spPr>
        <a:xfrm>
          <a:off x="14357427" y="66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112506</xdr:rowOff>
    </xdr:from>
    <xdr:to>
      <xdr:col>19</xdr:col>
      <xdr:colOff>644525</xdr:colOff>
      <xdr:row>38</xdr:row>
      <xdr:rowOff>134868</xdr:rowOff>
    </xdr:to>
    <xdr:cxnSp macro="">
      <xdr:nvCxnSpPr>
        <xdr:cNvPr id="500" name="直線コネクタ 499"/>
        <xdr:cNvCxnSpPr/>
      </xdr:nvCxnSpPr>
      <xdr:spPr>
        <a:xfrm flipV="1">
          <a:off x="12814300" y="6627606"/>
          <a:ext cx="889000" cy="2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82554</xdr:rowOff>
    </xdr:from>
    <xdr:to>
      <xdr:col>23</xdr:col>
      <xdr:colOff>568325</xdr:colOff>
      <xdr:row>39</xdr:row>
      <xdr:rowOff>12704</xdr:rowOff>
    </xdr:to>
    <xdr:sp macro="" textlink="">
      <xdr:nvSpPr>
        <xdr:cNvPr id="510" name="円/楕円 509"/>
        <xdr:cNvSpPr/>
      </xdr:nvSpPr>
      <xdr:spPr>
        <a:xfrm>
          <a:off x="16268700" y="659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469744" cy="259045"/>
    <xdr:sp macro="" textlink="">
      <xdr:nvSpPr>
        <xdr:cNvPr id="511" name="災害復旧事業費該当値テキスト"/>
        <xdr:cNvSpPr txBox="1"/>
      </xdr:nvSpPr>
      <xdr:spPr>
        <a:xfrm>
          <a:off x="16370300" y="65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10078</xdr:rowOff>
    </xdr:from>
    <xdr:to>
      <xdr:col>22</xdr:col>
      <xdr:colOff>415925</xdr:colOff>
      <xdr:row>38</xdr:row>
      <xdr:rowOff>111678</xdr:rowOff>
    </xdr:to>
    <xdr:sp macro="" textlink="">
      <xdr:nvSpPr>
        <xdr:cNvPr id="512" name="円/楕円 511"/>
        <xdr:cNvSpPr/>
      </xdr:nvSpPr>
      <xdr:spPr>
        <a:xfrm>
          <a:off x="15430500" y="652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128206</xdr:rowOff>
    </xdr:from>
    <xdr:ext cx="534377" cy="259045"/>
    <xdr:sp macro="" textlink="">
      <xdr:nvSpPr>
        <xdr:cNvPr id="513" name="テキスト ボックス 512"/>
        <xdr:cNvSpPr txBox="1"/>
      </xdr:nvSpPr>
      <xdr:spPr>
        <a:xfrm>
          <a:off x="15214111" y="630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152195</xdr:rowOff>
    </xdr:from>
    <xdr:to>
      <xdr:col>21</xdr:col>
      <xdr:colOff>212725</xdr:colOff>
      <xdr:row>38</xdr:row>
      <xdr:rowOff>82345</xdr:rowOff>
    </xdr:to>
    <xdr:sp macro="" textlink="">
      <xdr:nvSpPr>
        <xdr:cNvPr id="514" name="円/楕円 513"/>
        <xdr:cNvSpPr/>
      </xdr:nvSpPr>
      <xdr:spPr>
        <a:xfrm>
          <a:off x="14541500" y="649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98872</xdr:rowOff>
    </xdr:from>
    <xdr:ext cx="534377" cy="259045"/>
    <xdr:sp macro="" textlink="">
      <xdr:nvSpPr>
        <xdr:cNvPr id="515" name="テキスト ボックス 514"/>
        <xdr:cNvSpPr txBox="1"/>
      </xdr:nvSpPr>
      <xdr:spPr>
        <a:xfrm>
          <a:off x="14325111" y="627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61706</xdr:rowOff>
    </xdr:from>
    <xdr:to>
      <xdr:col>20</xdr:col>
      <xdr:colOff>9525</xdr:colOff>
      <xdr:row>38</xdr:row>
      <xdr:rowOff>163306</xdr:rowOff>
    </xdr:to>
    <xdr:sp macro="" textlink="">
      <xdr:nvSpPr>
        <xdr:cNvPr id="516" name="円/楕円 515"/>
        <xdr:cNvSpPr/>
      </xdr:nvSpPr>
      <xdr:spPr>
        <a:xfrm>
          <a:off x="13652500" y="657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154433</xdr:rowOff>
    </xdr:from>
    <xdr:ext cx="469744" cy="259045"/>
    <xdr:sp macro="" textlink="">
      <xdr:nvSpPr>
        <xdr:cNvPr id="517" name="テキスト ボックス 516"/>
        <xdr:cNvSpPr txBox="1"/>
      </xdr:nvSpPr>
      <xdr:spPr>
        <a:xfrm>
          <a:off x="13468427" y="666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84068</xdr:rowOff>
    </xdr:from>
    <xdr:to>
      <xdr:col>18</xdr:col>
      <xdr:colOff>492125</xdr:colOff>
      <xdr:row>39</xdr:row>
      <xdr:rowOff>14218</xdr:rowOff>
    </xdr:to>
    <xdr:sp macro="" textlink="">
      <xdr:nvSpPr>
        <xdr:cNvPr id="518" name="円/楕円 517"/>
        <xdr:cNvSpPr/>
      </xdr:nvSpPr>
      <xdr:spPr>
        <a:xfrm>
          <a:off x="12763500" y="65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5345</xdr:rowOff>
    </xdr:from>
    <xdr:ext cx="469744" cy="259045"/>
    <xdr:sp macro="" textlink="">
      <xdr:nvSpPr>
        <xdr:cNvPr id="519" name="テキスト ボックス 518"/>
        <xdr:cNvSpPr txBox="1"/>
      </xdr:nvSpPr>
      <xdr:spPr>
        <a:xfrm>
          <a:off x="12579427" y="6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130542</xdr:rowOff>
    </xdr:from>
    <xdr:to>
      <xdr:col>23</xdr:col>
      <xdr:colOff>517525</xdr:colOff>
      <xdr:row>78</xdr:row>
      <xdr:rowOff>130679</xdr:rowOff>
    </xdr:to>
    <xdr:cxnSp macro="">
      <xdr:nvCxnSpPr>
        <xdr:cNvPr id="601" name="直線コネクタ 600"/>
        <xdr:cNvCxnSpPr/>
      </xdr:nvCxnSpPr>
      <xdr:spPr>
        <a:xfrm flipV="1">
          <a:off x="15481300" y="13503642"/>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130679</xdr:rowOff>
    </xdr:from>
    <xdr:to>
      <xdr:col>22</xdr:col>
      <xdr:colOff>365125</xdr:colOff>
      <xdr:row>78</xdr:row>
      <xdr:rowOff>130857</xdr:rowOff>
    </xdr:to>
    <xdr:cxnSp macro="">
      <xdr:nvCxnSpPr>
        <xdr:cNvPr id="604" name="直線コネクタ 603"/>
        <xdr:cNvCxnSpPr/>
      </xdr:nvCxnSpPr>
      <xdr:spPr>
        <a:xfrm flipV="1">
          <a:off x="14592300" y="13503779"/>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130857</xdr:rowOff>
    </xdr:from>
    <xdr:to>
      <xdr:col>21</xdr:col>
      <xdr:colOff>161925</xdr:colOff>
      <xdr:row>78</xdr:row>
      <xdr:rowOff>130908</xdr:rowOff>
    </xdr:to>
    <xdr:cxnSp macro="">
      <xdr:nvCxnSpPr>
        <xdr:cNvPr id="607" name="直線コネクタ 606"/>
        <xdr:cNvCxnSpPr/>
      </xdr:nvCxnSpPr>
      <xdr:spPr>
        <a:xfrm flipV="1">
          <a:off x="13703300" y="13503957"/>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130908</xdr:rowOff>
    </xdr:from>
    <xdr:to>
      <xdr:col>19</xdr:col>
      <xdr:colOff>644525</xdr:colOff>
      <xdr:row>78</xdr:row>
      <xdr:rowOff>131049</xdr:rowOff>
    </xdr:to>
    <xdr:cxnSp macro="">
      <xdr:nvCxnSpPr>
        <xdr:cNvPr id="610" name="直線コネクタ 609"/>
        <xdr:cNvCxnSpPr/>
      </xdr:nvCxnSpPr>
      <xdr:spPr>
        <a:xfrm flipV="1">
          <a:off x="12814300" y="13504008"/>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79742</xdr:rowOff>
    </xdr:from>
    <xdr:to>
      <xdr:col>23</xdr:col>
      <xdr:colOff>568325</xdr:colOff>
      <xdr:row>79</xdr:row>
      <xdr:rowOff>9892</xdr:rowOff>
    </xdr:to>
    <xdr:sp macro="" textlink="">
      <xdr:nvSpPr>
        <xdr:cNvPr id="620" name="円/楕円 619"/>
        <xdr:cNvSpPr/>
      </xdr:nvSpPr>
      <xdr:spPr>
        <a:xfrm>
          <a:off x="16268700" y="134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166119</xdr:rowOff>
    </xdr:from>
    <xdr:ext cx="469744" cy="259045"/>
    <xdr:sp macro="" textlink="">
      <xdr:nvSpPr>
        <xdr:cNvPr id="621" name="公債費該当値テキスト"/>
        <xdr:cNvSpPr txBox="1"/>
      </xdr:nvSpPr>
      <xdr:spPr>
        <a:xfrm>
          <a:off x="16370300" y="1336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79879</xdr:rowOff>
    </xdr:from>
    <xdr:to>
      <xdr:col>22</xdr:col>
      <xdr:colOff>415925</xdr:colOff>
      <xdr:row>79</xdr:row>
      <xdr:rowOff>10029</xdr:rowOff>
    </xdr:to>
    <xdr:sp macro="" textlink="">
      <xdr:nvSpPr>
        <xdr:cNvPr id="622" name="円/楕円 621"/>
        <xdr:cNvSpPr/>
      </xdr:nvSpPr>
      <xdr:spPr>
        <a:xfrm>
          <a:off x="15430500" y="134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1156</xdr:rowOff>
    </xdr:from>
    <xdr:ext cx="469744" cy="259045"/>
    <xdr:sp macro="" textlink="">
      <xdr:nvSpPr>
        <xdr:cNvPr id="623" name="テキスト ボックス 622"/>
        <xdr:cNvSpPr txBox="1"/>
      </xdr:nvSpPr>
      <xdr:spPr>
        <a:xfrm>
          <a:off x="15246427" y="1354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80057</xdr:rowOff>
    </xdr:from>
    <xdr:to>
      <xdr:col>21</xdr:col>
      <xdr:colOff>212725</xdr:colOff>
      <xdr:row>79</xdr:row>
      <xdr:rowOff>10207</xdr:rowOff>
    </xdr:to>
    <xdr:sp macro="" textlink="">
      <xdr:nvSpPr>
        <xdr:cNvPr id="624" name="円/楕円 623"/>
        <xdr:cNvSpPr/>
      </xdr:nvSpPr>
      <xdr:spPr>
        <a:xfrm>
          <a:off x="14541500" y="134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1334</xdr:rowOff>
    </xdr:from>
    <xdr:ext cx="469744" cy="259045"/>
    <xdr:sp macro="" textlink="">
      <xdr:nvSpPr>
        <xdr:cNvPr id="625" name="テキスト ボックス 624"/>
        <xdr:cNvSpPr txBox="1"/>
      </xdr:nvSpPr>
      <xdr:spPr>
        <a:xfrm>
          <a:off x="14357427" y="1354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80108</xdr:rowOff>
    </xdr:from>
    <xdr:to>
      <xdr:col>20</xdr:col>
      <xdr:colOff>9525</xdr:colOff>
      <xdr:row>79</xdr:row>
      <xdr:rowOff>10258</xdr:rowOff>
    </xdr:to>
    <xdr:sp macro="" textlink="">
      <xdr:nvSpPr>
        <xdr:cNvPr id="626" name="円/楕円 625"/>
        <xdr:cNvSpPr/>
      </xdr:nvSpPr>
      <xdr:spPr>
        <a:xfrm>
          <a:off x="13652500" y="1345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1385</xdr:rowOff>
    </xdr:from>
    <xdr:ext cx="469744" cy="259045"/>
    <xdr:sp macro="" textlink="">
      <xdr:nvSpPr>
        <xdr:cNvPr id="627" name="テキスト ボックス 626"/>
        <xdr:cNvSpPr txBox="1"/>
      </xdr:nvSpPr>
      <xdr:spPr>
        <a:xfrm>
          <a:off x="13468427" y="1354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80249</xdr:rowOff>
    </xdr:from>
    <xdr:to>
      <xdr:col>18</xdr:col>
      <xdr:colOff>492125</xdr:colOff>
      <xdr:row>79</xdr:row>
      <xdr:rowOff>10399</xdr:rowOff>
    </xdr:to>
    <xdr:sp macro="" textlink="">
      <xdr:nvSpPr>
        <xdr:cNvPr id="628" name="円/楕円 627"/>
        <xdr:cNvSpPr/>
      </xdr:nvSpPr>
      <xdr:spPr>
        <a:xfrm>
          <a:off x="12763500" y="1345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1526</xdr:rowOff>
    </xdr:from>
    <xdr:ext cx="469744" cy="259045"/>
    <xdr:sp macro="" textlink="">
      <xdr:nvSpPr>
        <xdr:cNvPr id="629" name="テキスト ボックス 628"/>
        <xdr:cNvSpPr txBox="1"/>
      </xdr:nvSpPr>
      <xdr:spPr>
        <a:xfrm>
          <a:off x="12579427" y="1354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0" name="直線コネクタ 63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1" name="テキスト ボックス 64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2" name="直線コネクタ 64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3" name="テキスト ボックス 64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5" name="テキスト ボックス 64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6" name="直線コネクタ 64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7" name="テキスト ボックス 64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8" name="直線コネクタ 64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9" name="テキスト ボックス 64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1" name="テキスト ボックス 65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94</xdr:row>
      <xdr:rowOff>56558</xdr:rowOff>
    </xdr:from>
    <xdr:to>
      <xdr:col>23</xdr:col>
      <xdr:colOff>516889</xdr:colOff>
      <xdr:row>99</xdr:row>
      <xdr:rowOff>44183</xdr:rowOff>
    </xdr:to>
    <xdr:cxnSp macro="">
      <xdr:nvCxnSpPr>
        <xdr:cNvPr id="653" name="直線コネクタ 652"/>
        <xdr:cNvCxnSpPr/>
      </xdr:nvCxnSpPr>
      <xdr:spPr>
        <a:xfrm flipV="1">
          <a:off x="16317595" y="16172858"/>
          <a:ext cx="1269" cy="84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48010</xdr:rowOff>
    </xdr:from>
    <xdr:ext cx="313932" cy="259045"/>
    <xdr:sp macro="" textlink="">
      <xdr:nvSpPr>
        <xdr:cNvPr id="654" name="積立金最小値テキスト"/>
        <xdr:cNvSpPr txBox="1"/>
      </xdr:nvSpPr>
      <xdr:spPr>
        <a:xfrm>
          <a:off x="16370300" y="170215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99</xdr:row>
      <xdr:rowOff>44183</xdr:rowOff>
    </xdr:from>
    <xdr:to>
      <xdr:col>23</xdr:col>
      <xdr:colOff>606425</xdr:colOff>
      <xdr:row>99</xdr:row>
      <xdr:rowOff>44183</xdr:rowOff>
    </xdr:to>
    <xdr:cxnSp macro="">
      <xdr:nvCxnSpPr>
        <xdr:cNvPr id="655" name="直線コネクタ 654"/>
        <xdr:cNvCxnSpPr/>
      </xdr:nvCxnSpPr>
      <xdr:spPr>
        <a:xfrm>
          <a:off x="16230600" y="1701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3235</xdr:rowOff>
    </xdr:from>
    <xdr:ext cx="599010" cy="259045"/>
    <xdr:sp macro="" textlink="">
      <xdr:nvSpPr>
        <xdr:cNvPr id="656" name="積立金最大値テキスト"/>
        <xdr:cNvSpPr txBox="1"/>
      </xdr:nvSpPr>
      <xdr:spPr>
        <a:xfrm>
          <a:off x="16370300" y="1594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94</xdr:row>
      <xdr:rowOff>56558</xdr:rowOff>
    </xdr:from>
    <xdr:to>
      <xdr:col>23</xdr:col>
      <xdr:colOff>606425</xdr:colOff>
      <xdr:row>94</xdr:row>
      <xdr:rowOff>56558</xdr:rowOff>
    </xdr:to>
    <xdr:cxnSp macro="">
      <xdr:nvCxnSpPr>
        <xdr:cNvPr id="657" name="直線コネクタ 656"/>
        <xdr:cNvCxnSpPr/>
      </xdr:nvCxnSpPr>
      <xdr:spPr>
        <a:xfrm>
          <a:off x="16230600" y="1617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22284</xdr:rowOff>
    </xdr:from>
    <xdr:to>
      <xdr:col>23</xdr:col>
      <xdr:colOff>517525</xdr:colOff>
      <xdr:row>94</xdr:row>
      <xdr:rowOff>56558</xdr:rowOff>
    </xdr:to>
    <xdr:cxnSp macro="">
      <xdr:nvCxnSpPr>
        <xdr:cNvPr id="658" name="直線コネクタ 657"/>
        <xdr:cNvCxnSpPr/>
      </xdr:nvCxnSpPr>
      <xdr:spPr>
        <a:xfrm>
          <a:off x="15481300" y="15624234"/>
          <a:ext cx="838200" cy="54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129182</xdr:rowOff>
    </xdr:from>
    <xdr:ext cx="534377" cy="259045"/>
    <xdr:sp macro="" textlink="">
      <xdr:nvSpPr>
        <xdr:cNvPr id="659" name="積立金平均値テキスト"/>
        <xdr:cNvSpPr txBox="1"/>
      </xdr:nvSpPr>
      <xdr:spPr>
        <a:xfrm>
          <a:off x="16370300" y="16759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150755</xdr:rowOff>
    </xdr:from>
    <xdr:to>
      <xdr:col>23</xdr:col>
      <xdr:colOff>568325</xdr:colOff>
      <xdr:row>98</xdr:row>
      <xdr:rowOff>80905</xdr:rowOff>
    </xdr:to>
    <xdr:sp macro="" textlink="">
      <xdr:nvSpPr>
        <xdr:cNvPr id="660" name="フローチャート : 判断 659"/>
        <xdr:cNvSpPr/>
      </xdr:nvSpPr>
      <xdr:spPr>
        <a:xfrm>
          <a:off x="162687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22284</xdr:rowOff>
    </xdr:from>
    <xdr:to>
      <xdr:col>22</xdr:col>
      <xdr:colOff>365125</xdr:colOff>
      <xdr:row>94</xdr:row>
      <xdr:rowOff>100761</xdr:rowOff>
    </xdr:to>
    <xdr:cxnSp macro="">
      <xdr:nvCxnSpPr>
        <xdr:cNvPr id="661" name="直線コネクタ 660"/>
        <xdr:cNvCxnSpPr/>
      </xdr:nvCxnSpPr>
      <xdr:spPr>
        <a:xfrm flipV="1">
          <a:off x="14592300" y="15624234"/>
          <a:ext cx="889000" cy="59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16365</xdr:rowOff>
    </xdr:from>
    <xdr:to>
      <xdr:col>22</xdr:col>
      <xdr:colOff>415925</xdr:colOff>
      <xdr:row>98</xdr:row>
      <xdr:rowOff>117965</xdr:rowOff>
    </xdr:to>
    <xdr:sp macro="" textlink="">
      <xdr:nvSpPr>
        <xdr:cNvPr id="662" name="フローチャート : 判断 661"/>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109092</xdr:rowOff>
    </xdr:from>
    <xdr:ext cx="534377" cy="259045"/>
    <xdr:sp macro="" textlink="">
      <xdr:nvSpPr>
        <xdr:cNvPr id="663" name="テキスト ボックス 662"/>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140568</xdr:rowOff>
    </xdr:from>
    <xdr:to>
      <xdr:col>21</xdr:col>
      <xdr:colOff>161925</xdr:colOff>
      <xdr:row>94</xdr:row>
      <xdr:rowOff>100761</xdr:rowOff>
    </xdr:to>
    <xdr:cxnSp macro="">
      <xdr:nvCxnSpPr>
        <xdr:cNvPr id="664" name="直線コネクタ 663"/>
        <xdr:cNvCxnSpPr/>
      </xdr:nvCxnSpPr>
      <xdr:spPr>
        <a:xfrm>
          <a:off x="13703300" y="16085418"/>
          <a:ext cx="889000" cy="13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125659</xdr:rowOff>
    </xdr:from>
    <xdr:to>
      <xdr:col>21</xdr:col>
      <xdr:colOff>212725</xdr:colOff>
      <xdr:row>98</xdr:row>
      <xdr:rowOff>55809</xdr:rowOff>
    </xdr:to>
    <xdr:sp macro="" textlink="">
      <xdr:nvSpPr>
        <xdr:cNvPr id="665" name="フローチャート : 判断 664"/>
        <xdr:cNvSpPr/>
      </xdr:nvSpPr>
      <xdr:spPr>
        <a:xfrm>
          <a:off x="14541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46936</xdr:rowOff>
    </xdr:from>
    <xdr:ext cx="534377" cy="259045"/>
    <xdr:sp macro="" textlink="">
      <xdr:nvSpPr>
        <xdr:cNvPr id="666" name="テキスト ボックス 665"/>
        <xdr:cNvSpPr txBox="1"/>
      </xdr:nvSpPr>
      <xdr:spPr>
        <a:xfrm>
          <a:off x="14325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137353</xdr:rowOff>
    </xdr:from>
    <xdr:to>
      <xdr:col>19</xdr:col>
      <xdr:colOff>644525</xdr:colOff>
      <xdr:row>93</xdr:row>
      <xdr:rowOff>140568</xdr:rowOff>
    </xdr:to>
    <xdr:cxnSp macro="">
      <xdr:nvCxnSpPr>
        <xdr:cNvPr id="667" name="直線コネクタ 666"/>
        <xdr:cNvCxnSpPr/>
      </xdr:nvCxnSpPr>
      <xdr:spPr>
        <a:xfrm>
          <a:off x="12814300" y="15739303"/>
          <a:ext cx="889000" cy="34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149403</xdr:rowOff>
    </xdr:from>
    <xdr:to>
      <xdr:col>20</xdr:col>
      <xdr:colOff>9525</xdr:colOff>
      <xdr:row>98</xdr:row>
      <xdr:rowOff>79553</xdr:rowOff>
    </xdr:to>
    <xdr:sp macro="" textlink="">
      <xdr:nvSpPr>
        <xdr:cNvPr id="668" name="フローチャート : 判断 667"/>
        <xdr:cNvSpPr/>
      </xdr:nvSpPr>
      <xdr:spPr>
        <a:xfrm>
          <a:off x="13652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70680</xdr:rowOff>
    </xdr:from>
    <xdr:ext cx="534377" cy="259045"/>
    <xdr:sp macro="" textlink="">
      <xdr:nvSpPr>
        <xdr:cNvPr id="669" name="テキスト ボックス 668"/>
        <xdr:cNvSpPr txBox="1"/>
      </xdr:nvSpPr>
      <xdr:spPr>
        <a:xfrm>
          <a:off x="13436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153513</xdr:rowOff>
    </xdr:from>
    <xdr:to>
      <xdr:col>18</xdr:col>
      <xdr:colOff>492125</xdr:colOff>
      <xdr:row>98</xdr:row>
      <xdr:rowOff>83663</xdr:rowOff>
    </xdr:to>
    <xdr:sp macro="" textlink="">
      <xdr:nvSpPr>
        <xdr:cNvPr id="670" name="フローチャート : 判断 669"/>
        <xdr:cNvSpPr/>
      </xdr:nvSpPr>
      <xdr:spPr>
        <a:xfrm>
          <a:off x="12763500" y="167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74790</xdr:rowOff>
    </xdr:from>
    <xdr:ext cx="534377" cy="259045"/>
    <xdr:sp macro="" textlink="">
      <xdr:nvSpPr>
        <xdr:cNvPr id="671" name="テキスト ボックス 670"/>
        <xdr:cNvSpPr txBox="1"/>
      </xdr:nvSpPr>
      <xdr:spPr>
        <a:xfrm>
          <a:off x="12547111" y="168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5758</xdr:rowOff>
    </xdr:from>
    <xdr:to>
      <xdr:col>23</xdr:col>
      <xdr:colOff>568325</xdr:colOff>
      <xdr:row>94</xdr:row>
      <xdr:rowOff>107358</xdr:rowOff>
    </xdr:to>
    <xdr:sp macro="" textlink="">
      <xdr:nvSpPr>
        <xdr:cNvPr id="677" name="円/楕円 676"/>
        <xdr:cNvSpPr/>
      </xdr:nvSpPr>
      <xdr:spPr>
        <a:xfrm>
          <a:off x="16268700" y="161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130235</xdr:rowOff>
    </xdr:from>
    <xdr:ext cx="599010" cy="259045"/>
    <xdr:sp macro="" textlink="">
      <xdr:nvSpPr>
        <xdr:cNvPr id="678" name="積立金該当値テキスト"/>
        <xdr:cNvSpPr txBox="1"/>
      </xdr:nvSpPr>
      <xdr:spPr>
        <a:xfrm>
          <a:off x="16370300" y="160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221,822</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142934</xdr:rowOff>
    </xdr:from>
    <xdr:to>
      <xdr:col>22</xdr:col>
      <xdr:colOff>415925</xdr:colOff>
      <xdr:row>91</xdr:row>
      <xdr:rowOff>73084</xdr:rowOff>
    </xdr:to>
    <xdr:sp macro="" textlink="">
      <xdr:nvSpPr>
        <xdr:cNvPr id="679" name="円/楕円 678"/>
        <xdr:cNvSpPr/>
      </xdr:nvSpPr>
      <xdr:spPr>
        <a:xfrm>
          <a:off x="15430500" y="1557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89611</xdr:rowOff>
    </xdr:from>
    <xdr:ext cx="599010" cy="259045"/>
    <xdr:sp macro="" textlink="">
      <xdr:nvSpPr>
        <xdr:cNvPr id="680" name="テキスト ボックス 679"/>
        <xdr:cNvSpPr txBox="1"/>
      </xdr:nvSpPr>
      <xdr:spPr>
        <a:xfrm>
          <a:off x="15181794" y="1534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365,818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49961</xdr:rowOff>
    </xdr:from>
    <xdr:to>
      <xdr:col>21</xdr:col>
      <xdr:colOff>212725</xdr:colOff>
      <xdr:row>94</xdr:row>
      <xdr:rowOff>151561</xdr:rowOff>
    </xdr:to>
    <xdr:sp macro="" textlink="">
      <xdr:nvSpPr>
        <xdr:cNvPr id="681" name="円/楕円 680"/>
        <xdr:cNvSpPr/>
      </xdr:nvSpPr>
      <xdr:spPr>
        <a:xfrm>
          <a:off x="14541500" y="161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168088</xdr:rowOff>
    </xdr:from>
    <xdr:ext cx="599010" cy="259045"/>
    <xdr:sp macro="" textlink="">
      <xdr:nvSpPr>
        <xdr:cNvPr id="682" name="テキスト ボックス 681"/>
        <xdr:cNvSpPr txBox="1"/>
      </xdr:nvSpPr>
      <xdr:spPr>
        <a:xfrm>
          <a:off x="14292794" y="1594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210,220</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89768</xdr:rowOff>
    </xdr:from>
    <xdr:to>
      <xdr:col>20</xdr:col>
      <xdr:colOff>9525</xdr:colOff>
      <xdr:row>94</xdr:row>
      <xdr:rowOff>19918</xdr:rowOff>
    </xdr:to>
    <xdr:sp macro="" textlink="">
      <xdr:nvSpPr>
        <xdr:cNvPr id="683" name="円/楕円 682"/>
        <xdr:cNvSpPr/>
      </xdr:nvSpPr>
      <xdr:spPr>
        <a:xfrm>
          <a:off x="13652500" y="160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36445</xdr:rowOff>
    </xdr:from>
    <xdr:ext cx="599010" cy="259045"/>
    <xdr:sp macro="" textlink="">
      <xdr:nvSpPr>
        <xdr:cNvPr id="684" name="テキスト ボックス 683"/>
        <xdr:cNvSpPr txBox="1"/>
      </xdr:nvSpPr>
      <xdr:spPr>
        <a:xfrm>
          <a:off x="13403794" y="1580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244,772</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86553</xdr:rowOff>
    </xdr:from>
    <xdr:to>
      <xdr:col>18</xdr:col>
      <xdr:colOff>492125</xdr:colOff>
      <xdr:row>92</xdr:row>
      <xdr:rowOff>16703</xdr:rowOff>
    </xdr:to>
    <xdr:sp macro="" textlink="">
      <xdr:nvSpPr>
        <xdr:cNvPr id="685" name="円/楕円 684"/>
        <xdr:cNvSpPr/>
      </xdr:nvSpPr>
      <xdr:spPr>
        <a:xfrm>
          <a:off x="12763500" y="1568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33230</xdr:rowOff>
    </xdr:from>
    <xdr:ext cx="599010" cy="259045"/>
    <xdr:sp macro="" textlink="">
      <xdr:nvSpPr>
        <xdr:cNvPr id="686" name="テキスト ボックス 685"/>
        <xdr:cNvSpPr txBox="1"/>
      </xdr:nvSpPr>
      <xdr:spPr>
        <a:xfrm>
          <a:off x="12514794" y="1546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7" name="直線コネクタ 69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8" name="テキスト ボックス 69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9" name="直線コネクタ 69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0" name="テキスト ボックス 699"/>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1" name="直線コネクタ 70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02" name="テキスト ボックス 701"/>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3" name="直線コネクタ 70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4" name="テキスト ボックス 703"/>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5" name="直線コネクタ 70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6" name="テキスト ボックス 70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7" name="直線コネクタ 70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8" name="テキスト ボックス 70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12" name="直線コネクタ 711"/>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4" name="直線コネクタ 71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5"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6" name="直線コネクタ 715"/>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7" name="直線コネクタ 71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8"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9" name="フローチャート : 判断 718"/>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0" name="直線コネクタ 71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21" name="フローチャート : 判断 720"/>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22" name="テキスト ボックス 721"/>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3" name="直線コネクタ 72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4" name="フローチャート : 判断 723"/>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5" name="テキスト ボックス 724"/>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6" name="直線コネクタ 72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7" name="フローチャート : 判断 726"/>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8" name="テキスト ボックス 727"/>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9" name="フローチャート : 判断 728"/>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30" name="テキスト ボックス 729"/>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6" name="円/楕円 73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8" name="円/楕円 73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9" name="テキスト ボックス 73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0" name="円/楕円 73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1" name="テキスト ボックス 74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2" name="円/楕円 74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3" name="テキスト ボックス 74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4" name="円/楕円 74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5" name="テキスト ボックス 74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7" name="直線コネクタ 766"/>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70"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71" name="直線コネクタ 770"/>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104061</xdr:rowOff>
    </xdr:from>
    <xdr:to>
      <xdr:col>32</xdr:col>
      <xdr:colOff>187325</xdr:colOff>
      <xdr:row>56</xdr:row>
      <xdr:rowOff>110234</xdr:rowOff>
    </xdr:to>
    <xdr:cxnSp macro="">
      <xdr:nvCxnSpPr>
        <xdr:cNvPr id="772" name="直線コネクタ 771"/>
        <xdr:cNvCxnSpPr/>
      </xdr:nvCxnSpPr>
      <xdr:spPr>
        <a:xfrm flipV="1">
          <a:off x="21323300" y="9705261"/>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73"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4" name="フローチャート : 判断 773"/>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110234</xdr:rowOff>
    </xdr:from>
    <xdr:to>
      <xdr:col>31</xdr:col>
      <xdr:colOff>34925</xdr:colOff>
      <xdr:row>56</xdr:row>
      <xdr:rowOff>117435</xdr:rowOff>
    </xdr:to>
    <xdr:cxnSp macro="">
      <xdr:nvCxnSpPr>
        <xdr:cNvPr id="775" name="直線コネクタ 774"/>
        <xdr:cNvCxnSpPr/>
      </xdr:nvCxnSpPr>
      <xdr:spPr>
        <a:xfrm flipV="1">
          <a:off x="20434300" y="9711434"/>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6" name="フローチャート : 判断 775"/>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46319</xdr:rowOff>
    </xdr:from>
    <xdr:ext cx="469744" cy="259045"/>
    <xdr:sp macro="" textlink="">
      <xdr:nvSpPr>
        <xdr:cNvPr id="777" name="テキスト ボックス 776"/>
        <xdr:cNvSpPr txBox="1"/>
      </xdr:nvSpPr>
      <xdr:spPr>
        <a:xfrm>
          <a:off x="21088427"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117435</xdr:rowOff>
    </xdr:from>
    <xdr:to>
      <xdr:col>29</xdr:col>
      <xdr:colOff>517525</xdr:colOff>
      <xdr:row>56</xdr:row>
      <xdr:rowOff>119743</xdr:rowOff>
    </xdr:to>
    <xdr:cxnSp macro="">
      <xdr:nvCxnSpPr>
        <xdr:cNvPr id="778" name="直線コネクタ 777"/>
        <xdr:cNvCxnSpPr/>
      </xdr:nvCxnSpPr>
      <xdr:spPr>
        <a:xfrm flipV="1">
          <a:off x="19545300" y="9718635"/>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9" name="フローチャート : 判断 778"/>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60537</xdr:rowOff>
    </xdr:from>
    <xdr:ext cx="469744" cy="259045"/>
    <xdr:sp macro="" textlink="">
      <xdr:nvSpPr>
        <xdr:cNvPr id="780" name="テキスト ボックス 779"/>
        <xdr:cNvSpPr txBox="1"/>
      </xdr:nvSpPr>
      <xdr:spPr>
        <a:xfrm>
          <a:off x="20199427" y="100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119743</xdr:rowOff>
    </xdr:from>
    <xdr:to>
      <xdr:col>28</xdr:col>
      <xdr:colOff>314325</xdr:colOff>
      <xdr:row>56</xdr:row>
      <xdr:rowOff>159977</xdr:rowOff>
    </xdr:to>
    <xdr:cxnSp macro="">
      <xdr:nvCxnSpPr>
        <xdr:cNvPr id="781" name="直線コネクタ 780"/>
        <xdr:cNvCxnSpPr/>
      </xdr:nvCxnSpPr>
      <xdr:spPr>
        <a:xfrm flipV="1">
          <a:off x="18656300" y="9720943"/>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82" name="フローチャート : 判断 781"/>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51919</xdr:rowOff>
    </xdr:from>
    <xdr:ext cx="469744" cy="259045"/>
    <xdr:sp macro="" textlink="">
      <xdr:nvSpPr>
        <xdr:cNvPr id="783" name="テキスト ボックス 782"/>
        <xdr:cNvSpPr txBox="1"/>
      </xdr:nvSpPr>
      <xdr:spPr>
        <a:xfrm>
          <a:off x="19310427" y="99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4" name="フローチャート : 判断 783"/>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48627</xdr:rowOff>
    </xdr:from>
    <xdr:ext cx="469744" cy="259045"/>
    <xdr:sp macro="" textlink="">
      <xdr:nvSpPr>
        <xdr:cNvPr id="785" name="テキスト ボックス 784"/>
        <xdr:cNvSpPr txBox="1"/>
      </xdr:nvSpPr>
      <xdr:spPr>
        <a:xfrm>
          <a:off x="18421427" y="99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53261</xdr:rowOff>
    </xdr:from>
    <xdr:to>
      <xdr:col>32</xdr:col>
      <xdr:colOff>238125</xdr:colOff>
      <xdr:row>56</xdr:row>
      <xdr:rowOff>154861</xdr:rowOff>
    </xdr:to>
    <xdr:sp macro="" textlink="">
      <xdr:nvSpPr>
        <xdr:cNvPr id="791" name="円/楕円 790"/>
        <xdr:cNvSpPr/>
      </xdr:nvSpPr>
      <xdr:spPr>
        <a:xfrm>
          <a:off x="22110700" y="965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76138</xdr:rowOff>
    </xdr:from>
    <xdr:ext cx="534377" cy="259045"/>
    <xdr:sp macro="" textlink="">
      <xdr:nvSpPr>
        <xdr:cNvPr id="792" name="貸付金該当値テキスト"/>
        <xdr:cNvSpPr txBox="1"/>
      </xdr:nvSpPr>
      <xdr:spPr>
        <a:xfrm>
          <a:off x="22212300"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16,559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59434</xdr:rowOff>
    </xdr:from>
    <xdr:to>
      <xdr:col>31</xdr:col>
      <xdr:colOff>85725</xdr:colOff>
      <xdr:row>56</xdr:row>
      <xdr:rowOff>161034</xdr:rowOff>
    </xdr:to>
    <xdr:sp macro="" textlink="">
      <xdr:nvSpPr>
        <xdr:cNvPr id="793" name="円/楕円 792"/>
        <xdr:cNvSpPr/>
      </xdr:nvSpPr>
      <xdr:spPr>
        <a:xfrm>
          <a:off x="21272500" y="9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6111</xdr:rowOff>
    </xdr:from>
    <xdr:ext cx="534377" cy="259045"/>
    <xdr:sp macro="" textlink="">
      <xdr:nvSpPr>
        <xdr:cNvPr id="794" name="テキスト ボックス 793"/>
        <xdr:cNvSpPr txBox="1"/>
      </xdr:nvSpPr>
      <xdr:spPr>
        <a:xfrm>
          <a:off x="21056111" y="943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16,289</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66635</xdr:rowOff>
    </xdr:from>
    <xdr:to>
      <xdr:col>29</xdr:col>
      <xdr:colOff>568325</xdr:colOff>
      <xdr:row>56</xdr:row>
      <xdr:rowOff>168235</xdr:rowOff>
    </xdr:to>
    <xdr:sp macro="" textlink="">
      <xdr:nvSpPr>
        <xdr:cNvPr id="795" name="円/楕円 794"/>
        <xdr:cNvSpPr/>
      </xdr:nvSpPr>
      <xdr:spPr>
        <a:xfrm>
          <a:off x="20383500" y="966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13312</xdr:rowOff>
    </xdr:from>
    <xdr:ext cx="534377" cy="259045"/>
    <xdr:sp macro="" textlink="">
      <xdr:nvSpPr>
        <xdr:cNvPr id="796" name="テキスト ボックス 795"/>
        <xdr:cNvSpPr txBox="1"/>
      </xdr:nvSpPr>
      <xdr:spPr>
        <a:xfrm>
          <a:off x="20167111" y="944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15,974</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68943</xdr:rowOff>
    </xdr:from>
    <xdr:to>
      <xdr:col>28</xdr:col>
      <xdr:colOff>365125</xdr:colOff>
      <xdr:row>56</xdr:row>
      <xdr:rowOff>170543</xdr:rowOff>
    </xdr:to>
    <xdr:sp macro="" textlink="">
      <xdr:nvSpPr>
        <xdr:cNvPr id="797" name="円/楕円 796"/>
        <xdr:cNvSpPr/>
      </xdr:nvSpPr>
      <xdr:spPr>
        <a:xfrm>
          <a:off x="19494500" y="967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15620</xdr:rowOff>
    </xdr:from>
    <xdr:ext cx="534377" cy="259045"/>
    <xdr:sp macro="" textlink="">
      <xdr:nvSpPr>
        <xdr:cNvPr id="798" name="テキスト ボックス 797"/>
        <xdr:cNvSpPr txBox="1"/>
      </xdr:nvSpPr>
      <xdr:spPr>
        <a:xfrm>
          <a:off x="19278111" y="944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15,873</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109177</xdr:rowOff>
    </xdr:from>
    <xdr:to>
      <xdr:col>27</xdr:col>
      <xdr:colOff>161925</xdr:colOff>
      <xdr:row>57</xdr:row>
      <xdr:rowOff>39327</xdr:rowOff>
    </xdr:to>
    <xdr:sp macro="" textlink="">
      <xdr:nvSpPr>
        <xdr:cNvPr id="799" name="円/楕円 798"/>
        <xdr:cNvSpPr/>
      </xdr:nvSpPr>
      <xdr:spPr>
        <a:xfrm>
          <a:off x="18605500" y="97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55854</xdr:rowOff>
    </xdr:from>
    <xdr:ext cx="534377" cy="259045"/>
    <xdr:sp macro="" textlink="">
      <xdr:nvSpPr>
        <xdr:cNvPr id="800" name="テキスト ボックス 799"/>
        <xdr:cNvSpPr txBox="1"/>
      </xdr:nvSpPr>
      <xdr:spPr>
        <a:xfrm>
          <a:off x="18389111" y="94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11" name="直線コネクタ 810"/>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12" name="テキスト ボックス 811"/>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13" name="直線コネクタ 812"/>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4" name="テキスト ボックス 813"/>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5" name="直線コネクタ 814"/>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6" name="テキスト ボックス 815"/>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9" name="直線コネクタ 818"/>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20" name="テキスト ボックス 819"/>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21" name="直線コネクタ 820"/>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22" name="テキスト ボックス 821"/>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23" name="直線コネクタ 822"/>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4" name="テキスト ボックス 823"/>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8" name="直線コネクタ 827"/>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9"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30" name="直線コネクタ 829"/>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31"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32" name="直線コネクタ 831"/>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131204</xdr:rowOff>
    </xdr:from>
    <xdr:to>
      <xdr:col>32</xdr:col>
      <xdr:colOff>187325</xdr:colOff>
      <xdr:row>74</xdr:row>
      <xdr:rowOff>144815</xdr:rowOff>
    </xdr:to>
    <xdr:cxnSp macro="">
      <xdr:nvCxnSpPr>
        <xdr:cNvPr id="833" name="直線コネクタ 832"/>
        <xdr:cNvCxnSpPr/>
      </xdr:nvCxnSpPr>
      <xdr:spPr>
        <a:xfrm flipV="1">
          <a:off x="21323300" y="12818504"/>
          <a:ext cx="838200" cy="1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4"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5" name="フローチャート : 判断 834"/>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144815</xdr:rowOff>
    </xdr:from>
    <xdr:to>
      <xdr:col>31</xdr:col>
      <xdr:colOff>34925</xdr:colOff>
      <xdr:row>75</xdr:row>
      <xdr:rowOff>67863</xdr:rowOff>
    </xdr:to>
    <xdr:cxnSp macro="">
      <xdr:nvCxnSpPr>
        <xdr:cNvPr id="836" name="直線コネクタ 835"/>
        <xdr:cNvCxnSpPr/>
      </xdr:nvCxnSpPr>
      <xdr:spPr>
        <a:xfrm flipV="1">
          <a:off x="20434300" y="12832115"/>
          <a:ext cx="889000" cy="9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7" name="フローチャート : 判断 836"/>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8" name="テキスト ボックス 837"/>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67186</xdr:rowOff>
    </xdr:from>
    <xdr:to>
      <xdr:col>29</xdr:col>
      <xdr:colOff>517525</xdr:colOff>
      <xdr:row>75</xdr:row>
      <xdr:rowOff>67863</xdr:rowOff>
    </xdr:to>
    <xdr:cxnSp macro="">
      <xdr:nvCxnSpPr>
        <xdr:cNvPr id="839" name="直線コネクタ 838"/>
        <xdr:cNvCxnSpPr/>
      </xdr:nvCxnSpPr>
      <xdr:spPr>
        <a:xfrm>
          <a:off x="19545300" y="12925936"/>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40" name="フローチャート : 判断 839"/>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41" name="テキスト ボックス 840"/>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24943</xdr:rowOff>
    </xdr:from>
    <xdr:to>
      <xdr:col>28</xdr:col>
      <xdr:colOff>314325</xdr:colOff>
      <xdr:row>75</xdr:row>
      <xdr:rowOff>67186</xdr:rowOff>
    </xdr:to>
    <xdr:cxnSp macro="">
      <xdr:nvCxnSpPr>
        <xdr:cNvPr id="842" name="直線コネクタ 841"/>
        <xdr:cNvCxnSpPr/>
      </xdr:nvCxnSpPr>
      <xdr:spPr>
        <a:xfrm>
          <a:off x="18656300" y="12540793"/>
          <a:ext cx="889000" cy="38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43" name="フローチャート : 判断 842"/>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4" name="テキスト ボックス 843"/>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5" name="フローチャート : 判断 844"/>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6" name="テキスト ボックス 845"/>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80404</xdr:rowOff>
    </xdr:from>
    <xdr:to>
      <xdr:col>32</xdr:col>
      <xdr:colOff>238125</xdr:colOff>
      <xdr:row>75</xdr:row>
      <xdr:rowOff>10554</xdr:rowOff>
    </xdr:to>
    <xdr:sp macro="" textlink="">
      <xdr:nvSpPr>
        <xdr:cNvPr id="852" name="円/楕円 851"/>
        <xdr:cNvSpPr/>
      </xdr:nvSpPr>
      <xdr:spPr>
        <a:xfrm>
          <a:off x="22110700" y="127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103281</xdr:rowOff>
    </xdr:from>
    <xdr:ext cx="534377" cy="259045"/>
    <xdr:sp macro="" textlink="">
      <xdr:nvSpPr>
        <xdr:cNvPr id="853" name="繰出金該当値テキスト"/>
        <xdr:cNvSpPr txBox="1"/>
      </xdr:nvSpPr>
      <xdr:spPr>
        <a:xfrm>
          <a:off x="22212300" y="1261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90,892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94015</xdr:rowOff>
    </xdr:from>
    <xdr:to>
      <xdr:col>31</xdr:col>
      <xdr:colOff>85725</xdr:colOff>
      <xdr:row>75</xdr:row>
      <xdr:rowOff>24165</xdr:rowOff>
    </xdr:to>
    <xdr:sp macro="" textlink="">
      <xdr:nvSpPr>
        <xdr:cNvPr id="854" name="円/楕円 853"/>
        <xdr:cNvSpPr/>
      </xdr:nvSpPr>
      <xdr:spPr>
        <a:xfrm>
          <a:off x="21272500" y="127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40692</xdr:rowOff>
    </xdr:from>
    <xdr:ext cx="534377" cy="259045"/>
    <xdr:sp macro="" textlink="">
      <xdr:nvSpPr>
        <xdr:cNvPr id="855" name="テキスト ボックス 854"/>
        <xdr:cNvSpPr txBox="1"/>
      </xdr:nvSpPr>
      <xdr:spPr>
        <a:xfrm>
          <a:off x="21056111" y="125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89,463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17063</xdr:rowOff>
    </xdr:from>
    <xdr:to>
      <xdr:col>29</xdr:col>
      <xdr:colOff>568325</xdr:colOff>
      <xdr:row>75</xdr:row>
      <xdr:rowOff>118663</xdr:rowOff>
    </xdr:to>
    <xdr:sp macro="" textlink="">
      <xdr:nvSpPr>
        <xdr:cNvPr id="856" name="円/楕円 855"/>
        <xdr:cNvSpPr/>
      </xdr:nvSpPr>
      <xdr:spPr>
        <a:xfrm>
          <a:off x="20383500" y="128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135190</xdr:rowOff>
    </xdr:from>
    <xdr:ext cx="534377" cy="259045"/>
    <xdr:sp macro="" textlink="">
      <xdr:nvSpPr>
        <xdr:cNvPr id="857" name="テキスト ボックス 856"/>
        <xdr:cNvSpPr txBox="1"/>
      </xdr:nvSpPr>
      <xdr:spPr>
        <a:xfrm>
          <a:off x="20167111" y="1265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79,542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16386</xdr:rowOff>
    </xdr:from>
    <xdr:to>
      <xdr:col>28</xdr:col>
      <xdr:colOff>365125</xdr:colOff>
      <xdr:row>75</xdr:row>
      <xdr:rowOff>117986</xdr:rowOff>
    </xdr:to>
    <xdr:sp macro="" textlink="">
      <xdr:nvSpPr>
        <xdr:cNvPr id="858" name="円/楕円 857"/>
        <xdr:cNvSpPr/>
      </xdr:nvSpPr>
      <xdr:spPr>
        <a:xfrm>
          <a:off x="19494500" y="128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134513</xdr:rowOff>
    </xdr:from>
    <xdr:ext cx="534377" cy="259045"/>
    <xdr:sp macro="" textlink="">
      <xdr:nvSpPr>
        <xdr:cNvPr id="859" name="テキスト ボックス 858"/>
        <xdr:cNvSpPr txBox="1"/>
      </xdr:nvSpPr>
      <xdr:spPr>
        <a:xfrm>
          <a:off x="19278111" y="126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79,613</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145593</xdr:rowOff>
    </xdr:from>
    <xdr:to>
      <xdr:col>27</xdr:col>
      <xdr:colOff>161925</xdr:colOff>
      <xdr:row>73</xdr:row>
      <xdr:rowOff>75743</xdr:rowOff>
    </xdr:to>
    <xdr:sp macro="" textlink="">
      <xdr:nvSpPr>
        <xdr:cNvPr id="860" name="円/楕円 859"/>
        <xdr:cNvSpPr/>
      </xdr:nvSpPr>
      <xdr:spPr>
        <a:xfrm>
          <a:off x="18605500" y="124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92270</xdr:rowOff>
    </xdr:from>
    <xdr:ext cx="599010" cy="259045"/>
    <xdr:sp macro="" textlink="">
      <xdr:nvSpPr>
        <xdr:cNvPr id="861" name="テキスト ボックス 860"/>
        <xdr:cNvSpPr txBox="1"/>
      </xdr:nvSpPr>
      <xdr:spPr>
        <a:xfrm>
          <a:off x="18356794" y="122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人件費・物件費等の状況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人件費については、行政改革の一つである定員管理により、職員の数を減らしているが、２つの保育所が町営なこともあり、類似団体と比べて高くなっている。</a:t>
          </a:r>
          <a:endParaRPr lang="ja-JP" altLang="ja-JP" sz="1400">
            <a:effectLst/>
          </a:endParaRPr>
        </a:p>
        <a:p>
          <a:r>
            <a:rPr kumimoji="1" lang="ja-JP" altLang="ja-JP" sz="1100">
              <a:solidFill>
                <a:schemeClr val="dk1"/>
              </a:solidFill>
              <a:effectLst/>
              <a:latin typeface="+mn-lt"/>
              <a:ea typeface="+mn-ea"/>
              <a:cs typeface="+mn-cs"/>
            </a:rPr>
            <a:t>　物件費については、指定管理者への委託料等が物件費を押し上げている要因</a:t>
          </a:r>
          <a:r>
            <a:rPr kumimoji="1" lang="ja-JP" altLang="en-US" sz="1100">
              <a:solidFill>
                <a:schemeClr val="dk1"/>
              </a:solidFill>
              <a:effectLst/>
              <a:latin typeface="+mn-lt"/>
              <a:ea typeface="+mn-ea"/>
              <a:cs typeface="+mn-cs"/>
            </a:rPr>
            <a:t>で、類似団体平均と比べ高くなっている</a:t>
          </a:r>
          <a:r>
            <a:rPr kumimoji="1" lang="ja-JP" altLang="ja-JP" sz="1100">
              <a:solidFill>
                <a:schemeClr val="dk1"/>
              </a:solidFill>
              <a:effectLst/>
              <a:latin typeface="+mn-lt"/>
              <a:ea typeface="+mn-ea"/>
              <a:cs typeface="+mn-cs"/>
            </a:rPr>
            <a:t>。また、前年度対比については、ふるさと応援寄附金事業の特産品運搬料、小中一貫校開校に伴う通学バスの運行業務の委託料などの</a:t>
          </a:r>
          <a:r>
            <a:rPr kumimoji="1" lang="ja-JP" altLang="en-US" sz="1100">
              <a:solidFill>
                <a:schemeClr val="dk1"/>
              </a:solidFill>
              <a:effectLst/>
              <a:latin typeface="+mn-lt"/>
              <a:ea typeface="+mn-ea"/>
              <a:cs typeface="+mn-cs"/>
            </a:rPr>
            <a:t>増の</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扶助費・補助費等の状況</a:t>
          </a:r>
          <a:r>
            <a:rPr kumimoji="1" lang="en-US"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扶助費については、子どもの医療費助成が類似団体より支給範囲が広いこと、また敬老年金等</a:t>
          </a:r>
          <a:r>
            <a:rPr kumimoji="1" lang="ja-JP" altLang="en-US" sz="1100">
              <a:solidFill>
                <a:schemeClr val="dk1"/>
              </a:solidFill>
              <a:effectLst/>
              <a:latin typeface="+mn-lt"/>
              <a:ea typeface="+mn-ea"/>
              <a:cs typeface="+mn-cs"/>
            </a:rPr>
            <a:t>の町単独で負担している経費があるため、</a:t>
          </a:r>
          <a:r>
            <a:rPr kumimoji="1" lang="ja-JP" altLang="ja-JP" sz="1100">
              <a:solidFill>
                <a:schemeClr val="dk1"/>
              </a:solidFill>
              <a:effectLst/>
              <a:latin typeface="+mn-lt"/>
              <a:ea typeface="+mn-ea"/>
              <a:cs typeface="+mn-cs"/>
            </a:rPr>
            <a:t>類似団体と比べ</a:t>
          </a:r>
          <a:r>
            <a:rPr kumimoji="1" lang="ja-JP" altLang="en-US" sz="1100">
              <a:solidFill>
                <a:schemeClr val="dk1"/>
              </a:solidFill>
              <a:effectLst/>
              <a:latin typeface="+mn-lt"/>
              <a:ea typeface="+mn-ea"/>
              <a:cs typeface="+mn-cs"/>
            </a:rPr>
            <a:t>高くなってい</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　補助費については、類似団体と比べて水産業関係</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町単独の</a:t>
          </a:r>
          <a:r>
            <a:rPr kumimoji="1" lang="ja-JP" altLang="ja-JP" sz="1100">
              <a:solidFill>
                <a:schemeClr val="dk1"/>
              </a:solidFill>
              <a:effectLst/>
              <a:latin typeface="+mn-lt"/>
              <a:ea typeface="+mn-ea"/>
              <a:cs typeface="+mn-cs"/>
            </a:rPr>
            <a:t>補助金が</a:t>
          </a:r>
          <a:r>
            <a:rPr kumimoji="1" lang="ja-JP" altLang="en-US" sz="1100">
              <a:solidFill>
                <a:schemeClr val="dk1"/>
              </a:solidFill>
              <a:effectLst/>
              <a:latin typeface="+mn-lt"/>
              <a:ea typeface="+mn-ea"/>
              <a:cs typeface="+mn-cs"/>
            </a:rPr>
            <a:t>あるため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類似団体平均より高くなっている。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括</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本町独自</a:t>
          </a:r>
          <a:r>
            <a:rPr kumimoji="1" lang="ja-JP" altLang="en-US" sz="1100">
              <a:solidFill>
                <a:schemeClr val="dk1"/>
              </a:solidFill>
              <a:effectLst/>
              <a:latin typeface="+mn-lt"/>
              <a:ea typeface="+mn-ea"/>
              <a:cs typeface="+mn-cs"/>
            </a:rPr>
            <a:t>及び単独</a:t>
          </a:r>
          <a:r>
            <a:rPr kumimoji="1" lang="ja-JP" altLang="ja-JP" sz="1100">
              <a:solidFill>
                <a:schemeClr val="dk1"/>
              </a:solidFill>
              <a:effectLst/>
              <a:latin typeface="+mn-lt"/>
              <a:ea typeface="+mn-ea"/>
              <a:cs typeface="+mn-cs"/>
            </a:rPr>
            <a:t>の施策に係る経費により、総じて類似団体と比較し経費が高い傾向にある。今後も人口減少が見込まれる中、健全な財政運営を続けるためにも、事務事業の見直しや取捨選択、原発関連以外の財源の確保が課題で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佐賀県玄海町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6,039
6,035
35.92
7,880,594
7,643,259
228,206
2,804,488
28,096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13208</xdr:rowOff>
    </xdr:from>
    <xdr:to>
      <xdr:col>6</xdr:col>
      <xdr:colOff>511175</xdr:colOff>
      <xdr:row>31</xdr:row>
      <xdr:rowOff>93472</xdr:rowOff>
    </xdr:to>
    <xdr:cxnSp macro="">
      <xdr:nvCxnSpPr>
        <xdr:cNvPr id="61" name="直線コネクタ 60"/>
        <xdr:cNvCxnSpPr/>
      </xdr:nvCxnSpPr>
      <xdr:spPr>
        <a:xfrm flipV="1">
          <a:off x="3797300" y="5328158"/>
          <a:ext cx="838200" cy="8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47117</xdr:rowOff>
    </xdr:from>
    <xdr:to>
      <xdr:col>5</xdr:col>
      <xdr:colOff>358775</xdr:colOff>
      <xdr:row>31</xdr:row>
      <xdr:rowOff>93472</xdr:rowOff>
    </xdr:to>
    <xdr:cxnSp macro="">
      <xdr:nvCxnSpPr>
        <xdr:cNvPr id="64" name="直線コネクタ 63"/>
        <xdr:cNvCxnSpPr/>
      </xdr:nvCxnSpPr>
      <xdr:spPr>
        <a:xfrm>
          <a:off x="2908300" y="5362067"/>
          <a:ext cx="889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9398</xdr:rowOff>
    </xdr:from>
    <xdr:to>
      <xdr:col>4</xdr:col>
      <xdr:colOff>155575</xdr:colOff>
      <xdr:row>31</xdr:row>
      <xdr:rowOff>47117</xdr:rowOff>
    </xdr:to>
    <xdr:cxnSp macro="">
      <xdr:nvCxnSpPr>
        <xdr:cNvPr id="67" name="直線コネクタ 66"/>
        <xdr:cNvCxnSpPr/>
      </xdr:nvCxnSpPr>
      <xdr:spPr>
        <a:xfrm>
          <a:off x="2019300" y="532434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123063</xdr:rowOff>
    </xdr:from>
    <xdr:to>
      <xdr:col>2</xdr:col>
      <xdr:colOff>638175</xdr:colOff>
      <xdr:row>31</xdr:row>
      <xdr:rowOff>9398</xdr:rowOff>
    </xdr:to>
    <xdr:cxnSp macro="">
      <xdr:nvCxnSpPr>
        <xdr:cNvPr id="70" name="直線コネクタ 69"/>
        <xdr:cNvCxnSpPr/>
      </xdr:nvCxnSpPr>
      <xdr:spPr>
        <a:xfrm>
          <a:off x="1130300" y="5095113"/>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133858</xdr:rowOff>
    </xdr:from>
    <xdr:to>
      <xdr:col>6</xdr:col>
      <xdr:colOff>561975</xdr:colOff>
      <xdr:row>31</xdr:row>
      <xdr:rowOff>64008</xdr:rowOff>
    </xdr:to>
    <xdr:sp macro="" textlink="">
      <xdr:nvSpPr>
        <xdr:cNvPr id="80" name="円/楕円 79"/>
        <xdr:cNvSpPr/>
      </xdr:nvSpPr>
      <xdr:spPr>
        <a:xfrm>
          <a:off x="4584700" y="52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86885</xdr:rowOff>
    </xdr:from>
    <xdr:ext cx="534377" cy="259045"/>
    <xdr:sp macro="" textlink="">
      <xdr:nvSpPr>
        <xdr:cNvPr id="81" name="議会費該当値テキスト"/>
        <xdr:cNvSpPr txBox="1"/>
      </xdr:nvSpPr>
      <xdr:spPr>
        <a:xfrm>
          <a:off x="4686300" y="523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17,046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42672</xdr:rowOff>
    </xdr:from>
    <xdr:to>
      <xdr:col>5</xdr:col>
      <xdr:colOff>409575</xdr:colOff>
      <xdr:row>31</xdr:row>
      <xdr:rowOff>144272</xdr:rowOff>
    </xdr:to>
    <xdr:sp macro="" textlink="">
      <xdr:nvSpPr>
        <xdr:cNvPr id="82" name="円/楕円 81"/>
        <xdr:cNvSpPr/>
      </xdr:nvSpPr>
      <xdr:spPr>
        <a:xfrm>
          <a:off x="3746500" y="5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160799</xdr:rowOff>
    </xdr:from>
    <xdr:ext cx="534377" cy="259045"/>
    <xdr:sp macro="" textlink="">
      <xdr:nvSpPr>
        <xdr:cNvPr id="83" name="テキスト ボックス 82"/>
        <xdr:cNvSpPr txBox="1"/>
      </xdr:nvSpPr>
      <xdr:spPr>
        <a:xfrm>
          <a:off x="3530111" y="51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167767</xdr:rowOff>
    </xdr:from>
    <xdr:to>
      <xdr:col>4</xdr:col>
      <xdr:colOff>206375</xdr:colOff>
      <xdr:row>31</xdr:row>
      <xdr:rowOff>97917</xdr:rowOff>
    </xdr:to>
    <xdr:sp macro="" textlink="">
      <xdr:nvSpPr>
        <xdr:cNvPr id="84" name="円/楕円 83"/>
        <xdr:cNvSpPr/>
      </xdr:nvSpPr>
      <xdr:spPr>
        <a:xfrm>
          <a:off x="2857500" y="53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114444</xdr:rowOff>
    </xdr:from>
    <xdr:ext cx="534377" cy="259045"/>
    <xdr:sp macro="" textlink="">
      <xdr:nvSpPr>
        <xdr:cNvPr id="85" name="テキスト ボックス 84"/>
        <xdr:cNvSpPr txBox="1"/>
      </xdr:nvSpPr>
      <xdr:spPr>
        <a:xfrm>
          <a:off x="2641111" y="50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16,779</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130048</xdr:rowOff>
    </xdr:from>
    <xdr:to>
      <xdr:col>3</xdr:col>
      <xdr:colOff>3175</xdr:colOff>
      <xdr:row>31</xdr:row>
      <xdr:rowOff>60198</xdr:rowOff>
    </xdr:to>
    <xdr:sp macro="" textlink="">
      <xdr:nvSpPr>
        <xdr:cNvPr id="86" name="円/楕円 85"/>
        <xdr:cNvSpPr/>
      </xdr:nvSpPr>
      <xdr:spPr>
        <a:xfrm>
          <a:off x="1968500" y="52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76725</xdr:rowOff>
    </xdr:from>
    <xdr:ext cx="534377" cy="259045"/>
    <xdr:sp macro="" textlink="">
      <xdr:nvSpPr>
        <xdr:cNvPr id="87" name="テキスト ボックス 86"/>
        <xdr:cNvSpPr txBox="1"/>
      </xdr:nvSpPr>
      <xdr:spPr>
        <a:xfrm>
          <a:off x="1752111" y="504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17,076</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72263</xdr:rowOff>
    </xdr:from>
    <xdr:to>
      <xdr:col>1</xdr:col>
      <xdr:colOff>485775</xdr:colOff>
      <xdr:row>30</xdr:row>
      <xdr:rowOff>2413</xdr:rowOff>
    </xdr:to>
    <xdr:sp macro="" textlink="">
      <xdr:nvSpPr>
        <xdr:cNvPr id="88" name="円/楕円 87"/>
        <xdr:cNvSpPr/>
      </xdr:nvSpPr>
      <xdr:spPr>
        <a:xfrm>
          <a:off x="1079500" y="504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18940</xdr:rowOff>
    </xdr:from>
    <xdr:ext cx="534377" cy="259045"/>
    <xdr:sp macro="" textlink="">
      <xdr:nvSpPr>
        <xdr:cNvPr id="89" name="テキスト ボックス 88"/>
        <xdr:cNvSpPr txBox="1"/>
      </xdr:nvSpPr>
      <xdr:spPr>
        <a:xfrm>
          <a:off x="863111" y="48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130549</xdr:rowOff>
    </xdr:from>
    <xdr:to>
      <xdr:col>6</xdr:col>
      <xdr:colOff>510540</xdr:colOff>
      <xdr:row>58</xdr:row>
      <xdr:rowOff>20362</xdr:rowOff>
    </xdr:to>
    <xdr:cxnSp macro="">
      <xdr:nvCxnSpPr>
        <xdr:cNvPr id="111" name="直線コネクタ 110"/>
        <xdr:cNvCxnSpPr/>
      </xdr:nvCxnSpPr>
      <xdr:spPr>
        <a:xfrm flipV="1">
          <a:off x="4633595" y="8874499"/>
          <a:ext cx="1270" cy="108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24189</xdr:rowOff>
    </xdr:from>
    <xdr:ext cx="534377" cy="259045"/>
    <xdr:sp macro="" textlink="">
      <xdr:nvSpPr>
        <xdr:cNvPr id="112" name="総務費最小値テキスト"/>
        <xdr:cNvSpPr txBox="1"/>
      </xdr:nvSpPr>
      <xdr:spPr>
        <a:xfrm>
          <a:off x="4686300" y="996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20362</xdr:rowOff>
    </xdr:from>
    <xdr:to>
      <xdr:col>6</xdr:col>
      <xdr:colOff>600075</xdr:colOff>
      <xdr:row>58</xdr:row>
      <xdr:rowOff>20362</xdr:rowOff>
    </xdr:to>
    <xdr:cxnSp macro="">
      <xdr:nvCxnSpPr>
        <xdr:cNvPr id="113" name="直線コネクタ 112"/>
        <xdr:cNvCxnSpPr/>
      </xdr:nvCxnSpPr>
      <xdr:spPr>
        <a:xfrm>
          <a:off x="4546600" y="996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77226</xdr:rowOff>
    </xdr:from>
    <xdr:ext cx="599010" cy="259045"/>
    <xdr:sp macro="" textlink="">
      <xdr:nvSpPr>
        <xdr:cNvPr id="114" name="総務費最大値テキスト"/>
        <xdr:cNvSpPr txBox="1"/>
      </xdr:nvSpPr>
      <xdr:spPr>
        <a:xfrm>
          <a:off x="4686300" y="864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51</xdr:row>
      <xdr:rowOff>130549</xdr:rowOff>
    </xdr:from>
    <xdr:to>
      <xdr:col>6</xdr:col>
      <xdr:colOff>600075</xdr:colOff>
      <xdr:row>51</xdr:row>
      <xdr:rowOff>130549</xdr:rowOff>
    </xdr:to>
    <xdr:cxnSp macro="">
      <xdr:nvCxnSpPr>
        <xdr:cNvPr id="115" name="直線コネクタ 114"/>
        <xdr:cNvCxnSpPr/>
      </xdr:nvCxnSpPr>
      <xdr:spPr>
        <a:xfrm>
          <a:off x="4546600" y="887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42501</xdr:rowOff>
    </xdr:from>
    <xdr:to>
      <xdr:col>6</xdr:col>
      <xdr:colOff>511175</xdr:colOff>
      <xdr:row>51</xdr:row>
      <xdr:rowOff>130549</xdr:rowOff>
    </xdr:to>
    <xdr:cxnSp macro="">
      <xdr:nvCxnSpPr>
        <xdr:cNvPr id="116" name="直線コネクタ 115"/>
        <xdr:cNvCxnSpPr/>
      </xdr:nvCxnSpPr>
      <xdr:spPr>
        <a:xfrm>
          <a:off x="3797300" y="8615001"/>
          <a:ext cx="838200" cy="25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29315</xdr:rowOff>
    </xdr:from>
    <xdr:ext cx="599010" cy="259045"/>
    <xdr:sp macro="" textlink="">
      <xdr:nvSpPr>
        <xdr:cNvPr id="117" name="総務費平均値テキスト"/>
        <xdr:cNvSpPr txBox="1"/>
      </xdr:nvSpPr>
      <xdr:spPr>
        <a:xfrm>
          <a:off x="4686300" y="9630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50888</xdr:rowOff>
    </xdr:from>
    <xdr:to>
      <xdr:col>6</xdr:col>
      <xdr:colOff>561975</xdr:colOff>
      <xdr:row>56</xdr:row>
      <xdr:rowOff>152488</xdr:rowOff>
    </xdr:to>
    <xdr:sp macro="" textlink="">
      <xdr:nvSpPr>
        <xdr:cNvPr id="118" name="フローチャート : 判断 117"/>
        <xdr:cNvSpPr/>
      </xdr:nvSpPr>
      <xdr:spPr>
        <a:xfrm>
          <a:off x="45847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42501</xdr:rowOff>
    </xdr:from>
    <xdr:to>
      <xdr:col>5</xdr:col>
      <xdr:colOff>358775</xdr:colOff>
      <xdr:row>53</xdr:row>
      <xdr:rowOff>68635</xdr:rowOff>
    </xdr:to>
    <xdr:cxnSp macro="">
      <xdr:nvCxnSpPr>
        <xdr:cNvPr id="119" name="直線コネクタ 118"/>
        <xdr:cNvCxnSpPr/>
      </xdr:nvCxnSpPr>
      <xdr:spPr>
        <a:xfrm flipV="1">
          <a:off x="2908300" y="8615001"/>
          <a:ext cx="889000" cy="5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81875</xdr:rowOff>
    </xdr:from>
    <xdr:to>
      <xdr:col>5</xdr:col>
      <xdr:colOff>409575</xdr:colOff>
      <xdr:row>57</xdr:row>
      <xdr:rowOff>12025</xdr:rowOff>
    </xdr:to>
    <xdr:sp macro="" textlink="">
      <xdr:nvSpPr>
        <xdr:cNvPr id="120" name="フローチャート : 判断 119"/>
        <xdr:cNvSpPr/>
      </xdr:nvSpPr>
      <xdr:spPr>
        <a:xfrm>
          <a:off x="3746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3152</xdr:rowOff>
    </xdr:from>
    <xdr:ext cx="599010" cy="259045"/>
    <xdr:sp macro="" textlink="">
      <xdr:nvSpPr>
        <xdr:cNvPr id="121" name="テキスト ボックス 120"/>
        <xdr:cNvSpPr txBox="1"/>
      </xdr:nvSpPr>
      <xdr:spPr>
        <a:xfrm>
          <a:off x="3497794"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152714</xdr:rowOff>
    </xdr:from>
    <xdr:to>
      <xdr:col>4</xdr:col>
      <xdr:colOff>155575</xdr:colOff>
      <xdr:row>53</xdr:row>
      <xdr:rowOff>68635</xdr:rowOff>
    </xdr:to>
    <xdr:cxnSp macro="">
      <xdr:nvCxnSpPr>
        <xdr:cNvPr id="122" name="直線コネクタ 121"/>
        <xdr:cNvCxnSpPr/>
      </xdr:nvCxnSpPr>
      <xdr:spPr>
        <a:xfrm>
          <a:off x="2019300" y="8725214"/>
          <a:ext cx="889000" cy="43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54829</xdr:rowOff>
    </xdr:from>
    <xdr:to>
      <xdr:col>4</xdr:col>
      <xdr:colOff>206375</xdr:colOff>
      <xdr:row>56</xdr:row>
      <xdr:rowOff>156429</xdr:rowOff>
    </xdr:to>
    <xdr:sp macro="" textlink="">
      <xdr:nvSpPr>
        <xdr:cNvPr id="123" name="フローチャート : 判断 122"/>
        <xdr:cNvSpPr/>
      </xdr:nvSpPr>
      <xdr:spPr>
        <a:xfrm>
          <a:off x="2857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147556</xdr:rowOff>
    </xdr:from>
    <xdr:ext cx="599010" cy="259045"/>
    <xdr:sp macro="" textlink="">
      <xdr:nvSpPr>
        <xdr:cNvPr id="124" name="テキスト ボックス 123"/>
        <xdr:cNvSpPr txBox="1"/>
      </xdr:nvSpPr>
      <xdr:spPr>
        <a:xfrm>
          <a:off x="2608794"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152714</xdr:rowOff>
    </xdr:from>
    <xdr:to>
      <xdr:col>2</xdr:col>
      <xdr:colOff>638175</xdr:colOff>
      <xdr:row>51</xdr:row>
      <xdr:rowOff>146827</xdr:rowOff>
    </xdr:to>
    <xdr:cxnSp macro="">
      <xdr:nvCxnSpPr>
        <xdr:cNvPr id="125" name="直線コネクタ 124"/>
        <xdr:cNvCxnSpPr/>
      </xdr:nvCxnSpPr>
      <xdr:spPr>
        <a:xfrm flipV="1">
          <a:off x="1130300" y="8725214"/>
          <a:ext cx="889000" cy="16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92592</xdr:rowOff>
    </xdr:from>
    <xdr:to>
      <xdr:col>3</xdr:col>
      <xdr:colOff>3175</xdr:colOff>
      <xdr:row>57</xdr:row>
      <xdr:rowOff>22742</xdr:rowOff>
    </xdr:to>
    <xdr:sp macro="" textlink="">
      <xdr:nvSpPr>
        <xdr:cNvPr id="126" name="フローチャート : 判断 125"/>
        <xdr:cNvSpPr/>
      </xdr:nvSpPr>
      <xdr:spPr>
        <a:xfrm>
          <a:off x="1968500" y="969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13869</xdr:rowOff>
    </xdr:from>
    <xdr:ext cx="599010" cy="259045"/>
    <xdr:sp macro="" textlink="">
      <xdr:nvSpPr>
        <xdr:cNvPr id="127" name="テキスト ボックス 126"/>
        <xdr:cNvSpPr txBox="1"/>
      </xdr:nvSpPr>
      <xdr:spPr>
        <a:xfrm>
          <a:off x="1719794" y="978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88310</xdr:rowOff>
    </xdr:from>
    <xdr:to>
      <xdr:col>1</xdr:col>
      <xdr:colOff>485775</xdr:colOff>
      <xdr:row>57</xdr:row>
      <xdr:rowOff>18460</xdr:rowOff>
    </xdr:to>
    <xdr:sp macro="" textlink="">
      <xdr:nvSpPr>
        <xdr:cNvPr id="128" name="フローチャート : 判断 127"/>
        <xdr:cNvSpPr/>
      </xdr:nvSpPr>
      <xdr:spPr>
        <a:xfrm>
          <a:off x="1079500" y="96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9587</xdr:rowOff>
    </xdr:from>
    <xdr:ext cx="599010" cy="259045"/>
    <xdr:sp macro="" textlink="">
      <xdr:nvSpPr>
        <xdr:cNvPr id="129" name="テキスト ボックス 128"/>
        <xdr:cNvSpPr txBox="1"/>
      </xdr:nvSpPr>
      <xdr:spPr>
        <a:xfrm>
          <a:off x="830794" y="978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79749</xdr:rowOff>
    </xdr:from>
    <xdr:to>
      <xdr:col>6</xdr:col>
      <xdr:colOff>561975</xdr:colOff>
      <xdr:row>52</xdr:row>
      <xdr:rowOff>9899</xdr:rowOff>
    </xdr:to>
    <xdr:sp macro="" textlink="">
      <xdr:nvSpPr>
        <xdr:cNvPr id="135" name="円/楕円 134"/>
        <xdr:cNvSpPr/>
      </xdr:nvSpPr>
      <xdr:spPr>
        <a:xfrm>
          <a:off x="4584700" y="88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32776</xdr:rowOff>
    </xdr:from>
    <xdr:ext cx="599010" cy="259045"/>
    <xdr:sp macro="" textlink="">
      <xdr:nvSpPr>
        <xdr:cNvPr id="136" name="総務費該当値テキスト"/>
        <xdr:cNvSpPr txBox="1"/>
      </xdr:nvSpPr>
      <xdr:spPr>
        <a:xfrm>
          <a:off x="4686300" y="877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529,003</a:t>
          </a:r>
          <a:endParaRPr kumimoji="1" lang="ja-JP" altLang="en-US" sz="1000" b="1">
            <a:solidFill>
              <a:srgbClr val="FF0000"/>
            </a:solidFill>
            <a:latin typeface="ＭＳ Ｐゴシック"/>
          </a:endParaRPr>
        </a:p>
      </xdr:txBody>
    </xdr:sp>
    <xdr:clientData/>
  </xdr:oneCellAnchor>
  <xdr:twoCellAnchor>
    <xdr:from>
      <xdr:col>5</xdr:col>
      <xdr:colOff>307975</xdr:colOff>
      <xdr:row>49</xdr:row>
      <xdr:rowOff>163151</xdr:rowOff>
    </xdr:from>
    <xdr:to>
      <xdr:col>5</xdr:col>
      <xdr:colOff>409575</xdr:colOff>
      <xdr:row>50</xdr:row>
      <xdr:rowOff>93301</xdr:rowOff>
    </xdr:to>
    <xdr:sp macro="" textlink="">
      <xdr:nvSpPr>
        <xdr:cNvPr id="137" name="円/楕円 136"/>
        <xdr:cNvSpPr/>
      </xdr:nvSpPr>
      <xdr:spPr>
        <a:xfrm>
          <a:off x="3746500" y="85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48</xdr:row>
      <xdr:rowOff>109828</xdr:rowOff>
    </xdr:from>
    <xdr:ext cx="599010" cy="259045"/>
    <xdr:sp macro="" textlink="">
      <xdr:nvSpPr>
        <xdr:cNvPr id="138" name="テキスト ボックス 137"/>
        <xdr:cNvSpPr txBox="1"/>
      </xdr:nvSpPr>
      <xdr:spPr>
        <a:xfrm>
          <a:off x="3497794" y="833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642,519</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17835</xdr:rowOff>
    </xdr:from>
    <xdr:to>
      <xdr:col>4</xdr:col>
      <xdr:colOff>206375</xdr:colOff>
      <xdr:row>53</xdr:row>
      <xdr:rowOff>119435</xdr:rowOff>
    </xdr:to>
    <xdr:sp macro="" textlink="">
      <xdr:nvSpPr>
        <xdr:cNvPr id="139" name="円/楕円 138"/>
        <xdr:cNvSpPr/>
      </xdr:nvSpPr>
      <xdr:spPr>
        <a:xfrm>
          <a:off x="2857500" y="91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135962</xdr:rowOff>
    </xdr:from>
    <xdr:ext cx="599010" cy="259045"/>
    <xdr:sp macro="" textlink="">
      <xdr:nvSpPr>
        <xdr:cNvPr id="140" name="テキスト ボックス 139"/>
        <xdr:cNvSpPr txBox="1"/>
      </xdr:nvSpPr>
      <xdr:spPr>
        <a:xfrm>
          <a:off x="2608794" y="887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406,087</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101914</xdr:rowOff>
    </xdr:from>
    <xdr:to>
      <xdr:col>3</xdr:col>
      <xdr:colOff>3175</xdr:colOff>
      <xdr:row>51</xdr:row>
      <xdr:rowOff>32064</xdr:rowOff>
    </xdr:to>
    <xdr:sp macro="" textlink="">
      <xdr:nvSpPr>
        <xdr:cNvPr id="141" name="円/楕円 140"/>
        <xdr:cNvSpPr/>
      </xdr:nvSpPr>
      <xdr:spPr>
        <a:xfrm>
          <a:off x="1968500" y="867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48591</xdr:rowOff>
    </xdr:from>
    <xdr:ext cx="599010" cy="259045"/>
    <xdr:sp macro="" textlink="">
      <xdr:nvSpPr>
        <xdr:cNvPr id="142" name="テキスト ボックス 141"/>
        <xdr:cNvSpPr txBox="1"/>
      </xdr:nvSpPr>
      <xdr:spPr>
        <a:xfrm>
          <a:off x="1719794" y="844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594,307</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96027</xdr:rowOff>
    </xdr:from>
    <xdr:to>
      <xdr:col>1</xdr:col>
      <xdr:colOff>485775</xdr:colOff>
      <xdr:row>52</xdr:row>
      <xdr:rowOff>26177</xdr:rowOff>
    </xdr:to>
    <xdr:sp macro="" textlink="">
      <xdr:nvSpPr>
        <xdr:cNvPr id="143" name="円/楕円 142"/>
        <xdr:cNvSpPr/>
      </xdr:nvSpPr>
      <xdr:spPr>
        <a:xfrm>
          <a:off x="1079500" y="883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42704</xdr:rowOff>
    </xdr:from>
    <xdr:ext cx="599010" cy="259045"/>
    <xdr:sp macro="" textlink="">
      <xdr:nvSpPr>
        <xdr:cNvPr id="144" name="テキスト ボックス 143"/>
        <xdr:cNvSpPr txBox="1"/>
      </xdr:nvSpPr>
      <xdr:spPr>
        <a:xfrm>
          <a:off x="830794" y="861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67" name="直線コネクタ 166"/>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68"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69" name="直線コネクタ 168"/>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0"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1" name="直線コネクタ 170"/>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70086</xdr:rowOff>
    </xdr:from>
    <xdr:to>
      <xdr:col>6</xdr:col>
      <xdr:colOff>511175</xdr:colOff>
      <xdr:row>75</xdr:row>
      <xdr:rowOff>124882</xdr:rowOff>
    </xdr:to>
    <xdr:cxnSp macro="">
      <xdr:nvCxnSpPr>
        <xdr:cNvPr id="172" name="直線コネクタ 171"/>
        <xdr:cNvCxnSpPr/>
      </xdr:nvCxnSpPr>
      <xdr:spPr>
        <a:xfrm>
          <a:off x="3797300" y="12757386"/>
          <a:ext cx="838200" cy="22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3"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4" name="フローチャート : 判断 173"/>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70086</xdr:rowOff>
    </xdr:from>
    <xdr:to>
      <xdr:col>5</xdr:col>
      <xdr:colOff>358775</xdr:colOff>
      <xdr:row>76</xdr:row>
      <xdr:rowOff>28335</xdr:rowOff>
    </xdr:to>
    <xdr:cxnSp macro="">
      <xdr:nvCxnSpPr>
        <xdr:cNvPr id="175" name="直線コネクタ 174"/>
        <xdr:cNvCxnSpPr/>
      </xdr:nvCxnSpPr>
      <xdr:spPr>
        <a:xfrm flipV="1">
          <a:off x="2908300" y="12757386"/>
          <a:ext cx="889000" cy="30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76" name="フローチャート : 判断 175"/>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77" name="テキスト ボックス 176"/>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28335</xdr:rowOff>
    </xdr:from>
    <xdr:to>
      <xdr:col>4</xdr:col>
      <xdr:colOff>155575</xdr:colOff>
      <xdr:row>76</xdr:row>
      <xdr:rowOff>93943</xdr:rowOff>
    </xdr:to>
    <xdr:cxnSp macro="">
      <xdr:nvCxnSpPr>
        <xdr:cNvPr id="178" name="直線コネクタ 177"/>
        <xdr:cNvCxnSpPr/>
      </xdr:nvCxnSpPr>
      <xdr:spPr>
        <a:xfrm flipV="1">
          <a:off x="2019300" y="13058535"/>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79" name="フローチャート : 判断 178"/>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0" name="テキスト ボックス 179"/>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93943</xdr:rowOff>
    </xdr:from>
    <xdr:to>
      <xdr:col>2</xdr:col>
      <xdr:colOff>638175</xdr:colOff>
      <xdr:row>76</xdr:row>
      <xdr:rowOff>112744</xdr:rowOff>
    </xdr:to>
    <xdr:cxnSp macro="">
      <xdr:nvCxnSpPr>
        <xdr:cNvPr id="181" name="直線コネクタ 180"/>
        <xdr:cNvCxnSpPr/>
      </xdr:nvCxnSpPr>
      <xdr:spPr>
        <a:xfrm flipV="1">
          <a:off x="1130300" y="13124143"/>
          <a:ext cx="889000" cy="1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2" name="フローチャート : 判断 181"/>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3" name="テキスト ボックス 182"/>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4" name="フローチャート : 判断 183"/>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5" name="テキスト ボックス 184"/>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74082</xdr:rowOff>
    </xdr:from>
    <xdr:to>
      <xdr:col>6</xdr:col>
      <xdr:colOff>561975</xdr:colOff>
      <xdr:row>76</xdr:row>
      <xdr:rowOff>4232</xdr:rowOff>
    </xdr:to>
    <xdr:sp macro="" textlink="">
      <xdr:nvSpPr>
        <xdr:cNvPr id="191" name="円/楕円 190"/>
        <xdr:cNvSpPr/>
      </xdr:nvSpPr>
      <xdr:spPr>
        <a:xfrm>
          <a:off x="4584700" y="129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96959</xdr:rowOff>
    </xdr:from>
    <xdr:ext cx="599010" cy="259045"/>
    <xdr:sp macro="" textlink="">
      <xdr:nvSpPr>
        <xdr:cNvPr id="192" name="民生費該当値テキスト"/>
        <xdr:cNvSpPr txBox="1"/>
      </xdr:nvSpPr>
      <xdr:spPr>
        <a:xfrm>
          <a:off x="4686300" y="1278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215,741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19286</xdr:rowOff>
    </xdr:from>
    <xdr:to>
      <xdr:col>5</xdr:col>
      <xdr:colOff>409575</xdr:colOff>
      <xdr:row>74</xdr:row>
      <xdr:rowOff>120886</xdr:rowOff>
    </xdr:to>
    <xdr:sp macro="" textlink="">
      <xdr:nvSpPr>
        <xdr:cNvPr id="193" name="円/楕円 192"/>
        <xdr:cNvSpPr/>
      </xdr:nvSpPr>
      <xdr:spPr>
        <a:xfrm>
          <a:off x="3746500" y="1270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137413</xdr:rowOff>
    </xdr:from>
    <xdr:ext cx="599010" cy="259045"/>
    <xdr:sp macro="" textlink="">
      <xdr:nvSpPr>
        <xdr:cNvPr id="194" name="テキスト ボックス 193"/>
        <xdr:cNvSpPr txBox="1"/>
      </xdr:nvSpPr>
      <xdr:spPr>
        <a:xfrm>
          <a:off x="3497794" y="1248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265,226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148985</xdr:rowOff>
    </xdr:from>
    <xdr:to>
      <xdr:col>4</xdr:col>
      <xdr:colOff>206375</xdr:colOff>
      <xdr:row>76</xdr:row>
      <xdr:rowOff>79135</xdr:rowOff>
    </xdr:to>
    <xdr:sp macro="" textlink="">
      <xdr:nvSpPr>
        <xdr:cNvPr id="195" name="円/楕円 194"/>
        <xdr:cNvSpPr/>
      </xdr:nvSpPr>
      <xdr:spPr>
        <a:xfrm>
          <a:off x="2857500" y="13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95662</xdr:rowOff>
    </xdr:from>
    <xdr:ext cx="599010" cy="259045"/>
    <xdr:sp macro="" textlink="">
      <xdr:nvSpPr>
        <xdr:cNvPr id="196" name="テキスト ボックス 195"/>
        <xdr:cNvSpPr txBox="1"/>
      </xdr:nvSpPr>
      <xdr:spPr>
        <a:xfrm>
          <a:off x="2608794" y="1278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199,358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43143</xdr:rowOff>
    </xdr:from>
    <xdr:to>
      <xdr:col>3</xdr:col>
      <xdr:colOff>3175</xdr:colOff>
      <xdr:row>76</xdr:row>
      <xdr:rowOff>144743</xdr:rowOff>
    </xdr:to>
    <xdr:sp macro="" textlink="">
      <xdr:nvSpPr>
        <xdr:cNvPr id="197" name="円/楕円 196"/>
        <xdr:cNvSpPr/>
      </xdr:nvSpPr>
      <xdr:spPr>
        <a:xfrm>
          <a:off x="1968500" y="130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161270</xdr:rowOff>
    </xdr:from>
    <xdr:ext cx="599010" cy="259045"/>
    <xdr:sp macro="" textlink="">
      <xdr:nvSpPr>
        <xdr:cNvPr id="198" name="テキスト ボックス 197"/>
        <xdr:cNvSpPr txBox="1"/>
      </xdr:nvSpPr>
      <xdr:spPr>
        <a:xfrm>
          <a:off x="1719794" y="1284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185,008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61944</xdr:rowOff>
    </xdr:from>
    <xdr:to>
      <xdr:col>1</xdr:col>
      <xdr:colOff>485775</xdr:colOff>
      <xdr:row>76</xdr:row>
      <xdr:rowOff>163544</xdr:rowOff>
    </xdr:to>
    <xdr:sp macro="" textlink="">
      <xdr:nvSpPr>
        <xdr:cNvPr id="199" name="円/楕円 198"/>
        <xdr:cNvSpPr/>
      </xdr:nvSpPr>
      <xdr:spPr>
        <a:xfrm>
          <a:off x="1079500" y="130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8621</xdr:rowOff>
    </xdr:from>
    <xdr:ext cx="599010" cy="259045"/>
    <xdr:sp macro="" textlink="">
      <xdr:nvSpPr>
        <xdr:cNvPr id="200" name="テキスト ボックス 199"/>
        <xdr:cNvSpPr txBox="1"/>
      </xdr:nvSpPr>
      <xdr:spPr>
        <a:xfrm>
          <a:off x="830794" y="1286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2" name="直線コネクタ 221"/>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3"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4" name="直線コネクタ 223"/>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5"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26" name="直線コネクタ 225"/>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85815</xdr:rowOff>
    </xdr:from>
    <xdr:to>
      <xdr:col>6</xdr:col>
      <xdr:colOff>511175</xdr:colOff>
      <xdr:row>97</xdr:row>
      <xdr:rowOff>10261</xdr:rowOff>
    </xdr:to>
    <xdr:cxnSp macro="">
      <xdr:nvCxnSpPr>
        <xdr:cNvPr id="227" name="直線コネクタ 226"/>
        <xdr:cNvCxnSpPr/>
      </xdr:nvCxnSpPr>
      <xdr:spPr>
        <a:xfrm flipV="1">
          <a:off x="3797300" y="16545015"/>
          <a:ext cx="838200" cy="9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28"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29" name="フローチャート : 判断 228"/>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10261</xdr:rowOff>
    </xdr:from>
    <xdr:to>
      <xdr:col>5</xdr:col>
      <xdr:colOff>358775</xdr:colOff>
      <xdr:row>97</xdr:row>
      <xdr:rowOff>25857</xdr:rowOff>
    </xdr:to>
    <xdr:cxnSp macro="">
      <xdr:nvCxnSpPr>
        <xdr:cNvPr id="230" name="直線コネクタ 229"/>
        <xdr:cNvCxnSpPr/>
      </xdr:nvCxnSpPr>
      <xdr:spPr>
        <a:xfrm flipV="1">
          <a:off x="2908300" y="16640911"/>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1" name="フローチャート : 判断 230"/>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2" name="テキスト ボックス 231"/>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25857</xdr:rowOff>
    </xdr:from>
    <xdr:to>
      <xdr:col>4</xdr:col>
      <xdr:colOff>155575</xdr:colOff>
      <xdr:row>97</xdr:row>
      <xdr:rowOff>37361</xdr:rowOff>
    </xdr:to>
    <xdr:cxnSp macro="">
      <xdr:nvCxnSpPr>
        <xdr:cNvPr id="233" name="直線コネクタ 232"/>
        <xdr:cNvCxnSpPr/>
      </xdr:nvCxnSpPr>
      <xdr:spPr>
        <a:xfrm flipV="1">
          <a:off x="2019300" y="16656507"/>
          <a:ext cx="889000" cy="1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4" name="フローチャート : 判断 233"/>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5" name="テキスト ボックス 234"/>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13833</xdr:rowOff>
    </xdr:from>
    <xdr:to>
      <xdr:col>2</xdr:col>
      <xdr:colOff>638175</xdr:colOff>
      <xdr:row>97</xdr:row>
      <xdr:rowOff>37361</xdr:rowOff>
    </xdr:to>
    <xdr:cxnSp macro="">
      <xdr:nvCxnSpPr>
        <xdr:cNvPr id="236" name="直線コネクタ 235"/>
        <xdr:cNvCxnSpPr/>
      </xdr:nvCxnSpPr>
      <xdr:spPr>
        <a:xfrm>
          <a:off x="1130300" y="16644483"/>
          <a:ext cx="889000" cy="2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37" name="フローチャート : 判断 236"/>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38" name="テキスト ボックス 237"/>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39" name="フローチャート : 判断 238"/>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0" name="テキスト ボックス 239"/>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35015</xdr:rowOff>
    </xdr:from>
    <xdr:to>
      <xdr:col>6</xdr:col>
      <xdr:colOff>561975</xdr:colOff>
      <xdr:row>96</xdr:row>
      <xdr:rowOff>136615</xdr:rowOff>
    </xdr:to>
    <xdr:sp macro="" textlink="">
      <xdr:nvSpPr>
        <xdr:cNvPr id="246" name="円/楕円 245"/>
        <xdr:cNvSpPr/>
      </xdr:nvSpPr>
      <xdr:spPr>
        <a:xfrm>
          <a:off x="4584700" y="164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57892</xdr:rowOff>
    </xdr:from>
    <xdr:ext cx="534377" cy="259045"/>
    <xdr:sp macro="" textlink="">
      <xdr:nvSpPr>
        <xdr:cNvPr id="247" name="衛生費該当値テキスト"/>
        <xdr:cNvSpPr txBox="1"/>
      </xdr:nvSpPr>
      <xdr:spPr>
        <a:xfrm>
          <a:off x="4686300" y="1634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86,786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130911</xdr:rowOff>
    </xdr:from>
    <xdr:to>
      <xdr:col>5</xdr:col>
      <xdr:colOff>409575</xdr:colOff>
      <xdr:row>97</xdr:row>
      <xdr:rowOff>61061</xdr:rowOff>
    </xdr:to>
    <xdr:sp macro="" textlink="">
      <xdr:nvSpPr>
        <xdr:cNvPr id="248" name="円/楕円 247"/>
        <xdr:cNvSpPr/>
      </xdr:nvSpPr>
      <xdr:spPr>
        <a:xfrm>
          <a:off x="3746500" y="165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52188</xdr:rowOff>
    </xdr:from>
    <xdr:ext cx="534377" cy="259045"/>
    <xdr:sp macro="" textlink="">
      <xdr:nvSpPr>
        <xdr:cNvPr id="249" name="テキスト ボックス 248"/>
        <xdr:cNvSpPr txBox="1"/>
      </xdr:nvSpPr>
      <xdr:spPr>
        <a:xfrm>
          <a:off x="3530111" y="1668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146507</xdr:rowOff>
    </xdr:from>
    <xdr:to>
      <xdr:col>4</xdr:col>
      <xdr:colOff>206375</xdr:colOff>
      <xdr:row>97</xdr:row>
      <xdr:rowOff>76657</xdr:rowOff>
    </xdr:to>
    <xdr:sp macro="" textlink="">
      <xdr:nvSpPr>
        <xdr:cNvPr id="250" name="円/楕円 249"/>
        <xdr:cNvSpPr/>
      </xdr:nvSpPr>
      <xdr:spPr>
        <a:xfrm>
          <a:off x="2857500" y="166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67784</xdr:rowOff>
    </xdr:from>
    <xdr:ext cx="534377" cy="259045"/>
    <xdr:sp macro="" textlink="">
      <xdr:nvSpPr>
        <xdr:cNvPr id="251" name="テキスト ボックス 250"/>
        <xdr:cNvSpPr txBox="1"/>
      </xdr:nvSpPr>
      <xdr:spPr>
        <a:xfrm>
          <a:off x="2641111" y="1669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62,400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158011</xdr:rowOff>
    </xdr:from>
    <xdr:to>
      <xdr:col>3</xdr:col>
      <xdr:colOff>3175</xdr:colOff>
      <xdr:row>97</xdr:row>
      <xdr:rowOff>88161</xdr:rowOff>
    </xdr:to>
    <xdr:sp macro="" textlink="">
      <xdr:nvSpPr>
        <xdr:cNvPr id="252" name="円/楕円 251"/>
        <xdr:cNvSpPr/>
      </xdr:nvSpPr>
      <xdr:spPr>
        <a:xfrm>
          <a:off x="1968500" y="166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79288</xdr:rowOff>
    </xdr:from>
    <xdr:ext cx="534377" cy="259045"/>
    <xdr:sp macro="" textlink="">
      <xdr:nvSpPr>
        <xdr:cNvPr id="253" name="テキスト ボックス 252"/>
        <xdr:cNvSpPr txBox="1"/>
      </xdr:nvSpPr>
      <xdr:spPr>
        <a:xfrm>
          <a:off x="1752111" y="1670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134483</xdr:rowOff>
    </xdr:from>
    <xdr:to>
      <xdr:col>1</xdr:col>
      <xdr:colOff>485775</xdr:colOff>
      <xdr:row>97</xdr:row>
      <xdr:rowOff>64633</xdr:rowOff>
    </xdr:to>
    <xdr:sp macro="" textlink="">
      <xdr:nvSpPr>
        <xdr:cNvPr id="254" name="円/楕円 253"/>
        <xdr:cNvSpPr/>
      </xdr:nvSpPr>
      <xdr:spPr>
        <a:xfrm>
          <a:off x="1079500" y="165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55760</xdr:rowOff>
    </xdr:from>
    <xdr:ext cx="534377" cy="259045"/>
    <xdr:sp macro="" textlink="">
      <xdr:nvSpPr>
        <xdr:cNvPr id="255" name="テキスト ボックス 254"/>
        <xdr:cNvSpPr txBox="1"/>
      </xdr:nvSpPr>
      <xdr:spPr>
        <a:xfrm>
          <a:off x="863111" y="1668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69" name="テキスト ボックス 26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1" name="テキスト ボックス 27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3" name="テキスト ボックス 27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77" name="直線コネクタ 276"/>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0"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1" name="直線コネクタ 280"/>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139471</xdr:rowOff>
    </xdr:from>
    <xdr:to>
      <xdr:col>15</xdr:col>
      <xdr:colOff>180975</xdr:colOff>
      <xdr:row>38</xdr:row>
      <xdr:rowOff>139471</xdr:rowOff>
    </xdr:to>
    <xdr:cxnSp macro="">
      <xdr:nvCxnSpPr>
        <xdr:cNvPr id="282" name="直線コネクタ 281"/>
        <xdr:cNvCxnSpPr/>
      </xdr:nvCxnSpPr>
      <xdr:spPr>
        <a:xfrm>
          <a:off x="9639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3"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4" name="フローチャート : 判断 283"/>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145964</xdr:rowOff>
    </xdr:from>
    <xdr:to>
      <xdr:col>14</xdr:col>
      <xdr:colOff>28575</xdr:colOff>
      <xdr:row>38</xdr:row>
      <xdr:rowOff>139471</xdr:rowOff>
    </xdr:to>
    <xdr:cxnSp macro="">
      <xdr:nvCxnSpPr>
        <xdr:cNvPr id="285" name="直線コネクタ 284"/>
        <xdr:cNvCxnSpPr/>
      </xdr:nvCxnSpPr>
      <xdr:spPr>
        <a:xfrm>
          <a:off x="8750300" y="6489614"/>
          <a:ext cx="889000" cy="16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86" name="フローチャート : 判断 285"/>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87" name="テキスト ボックス 286"/>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145964</xdr:rowOff>
    </xdr:from>
    <xdr:to>
      <xdr:col>12</xdr:col>
      <xdr:colOff>511175</xdr:colOff>
      <xdr:row>37</xdr:row>
      <xdr:rowOff>166355</xdr:rowOff>
    </xdr:to>
    <xdr:cxnSp macro="">
      <xdr:nvCxnSpPr>
        <xdr:cNvPr id="288" name="直線コネクタ 287"/>
        <xdr:cNvCxnSpPr/>
      </xdr:nvCxnSpPr>
      <xdr:spPr>
        <a:xfrm flipV="1">
          <a:off x="7861300" y="6489614"/>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89" name="フローチャート : 判断 288"/>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44604</xdr:rowOff>
    </xdr:from>
    <xdr:ext cx="469744" cy="259045"/>
    <xdr:sp macro="" textlink="">
      <xdr:nvSpPr>
        <xdr:cNvPr id="290" name="テキスト ボックス 289"/>
        <xdr:cNvSpPr txBox="1"/>
      </xdr:nvSpPr>
      <xdr:spPr>
        <a:xfrm>
          <a:off x="8515427" y="65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166355</xdr:rowOff>
    </xdr:from>
    <xdr:to>
      <xdr:col>11</xdr:col>
      <xdr:colOff>307975</xdr:colOff>
      <xdr:row>38</xdr:row>
      <xdr:rowOff>38842</xdr:rowOff>
    </xdr:to>
    <xdr:cxnSp macro="">
      <xdr:nvCxnSpPr>
        <xdr:cNvPr id="291" name="直線コネクタ 290"/>
        <xdr:cNvCxnSpPr/>
      </xdr:nvCxnSpPr>
      <xdr:spPr>
        <a:xfrm flipV="1">
          <a:off x="6972300" y="6510005"/>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2" name="フローチャート : 判断 291"/>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55532</xdr:rowOff>
    </xdr:from>
    <xdr:ext cx="469744" cy="259045"/>
    <xdr:sp macro="" textlink="">
      <xdr:nvSpPr>
        <xdr:cNvPr id="293" name="テキスト ボックス 292"/>
        <xdr:cNvSpPr txBox="1"/>
      </xdr:nvSpPr>
      <xdr:spPr>
        <a:xfrm>
          <a:off x="7626427"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4" name="フローチャート : 判断 293"/>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5" name="テキスト ボックス 294"/>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88671</xdr:rowOff>
    </xdr:from>
    <xdr:to>
      <xdr:col>15</xdr:col>
      <xdr:colOff>231775</xdr:colOff>
      <xdr:row>39</xdr:row>
      <xdr:rowOff>18821</xdr:rowOff>
    </xdr:to>
    <xdr:sp macro="" textlink="">
      <xdr:nvSpPr>
        <xdr:cNvPr id="301" name="円/楕円 300"/>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13788</xdr:rowOff>
    </xdr:from>
    <xdr:ext cx="249299" cy="259045"/>
    <xdr:sp macro="" textlink="">
      <xdr:nvSpPr>
        <xdr:cNvPr id="302" name="労働費該当値テキスト"/>
        <xdr:cNvSpPr txBox="1"/>
      </xdr:nvSpPr>
      <xdr:spPr>
        <a:xfrm>
          <a:off x="10528300" y="652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88671</xdr:rowOff>
    </xdr:from>
    <xdr:to>
      <xdr:col>14</xdr:col>
      <xdr:colOff>79375</xdr:colOff>
      <xdr:row>39</xdr:row>
      <xdr:rowOff>18821</xdr:rowOff>
    </xdr:to>
    <xdr:sp macro="" textlink="">
      <xdr:nvSpPr>
        <xdr:cNvPr id="303" name="円/楕円 302"/>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9948</xdr:rowOff>
    </xdr:from>
    <xdr:ext cx="249299" cy="259045"/>
    <xdr:sp macro="" textlink="">
      <xdr:nvSpPr>
        <xdr:cNvPr id="304" name="テキスト ボックス 303"/>
        <xdr:cNvSpPr txBox="1"/>
      </xdr:nvSpPr>
      <xdr:spPr>
        <a:xfrm>
          <a:off x="9514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95164</xdr:rowOff>
    </xdr:from>
    <xdr:to>
      <xdr:col>12</xdr:col>
      <xdr:colOff>561975</xdr:colOff>
      <xdr:row>38</xdr:row>
      <xdr:rowOff>25313</xdr:rowOff>
    </xdr:to>
    <xdr:sp macro="" textlink="">
      <xdr:nvSpPr>
        <xdr:cNvPr id="305" name="円/楕円 304"/>
        <xdr:cNvSpPr/>
      </xdr:nvSpPr>
      <xdr:spPr>
        <a:xfrm>
          <a:off x="8699500" y="6438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41841</xdr:rowOff>
    </xdr:from>
    <xdr:ext cx="469744" cy="259045"/>
    <xdr:sp macro="" textlink="">
      <xdr:nvSpPr>
        <xdr:cNvPr id="306" name="テキスト ボックス 305"/>
        <xdr:cNvSpPr txBox="1"/>
      </xdr:nvSpPr>
      <xdr:spPr>
        <a:xfrm>
          <a:off x="8515427" y="621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115555</xdr:rowOff>
    </xdr:from>
    <xdr:to>
      <xdr:col>11</xdr:col>
      <xdr:colOff>358775</xdr:colOff>
      <xdr:row>38</xdr:row>
      <xdr:rowOff>45704</xdr:rowOff>
    </xdr:to>
    <xdr:sp macro="" textlink="">
      <xdr:nvSpPr>
        <xdr:cNvPr id="307" name="円/楕円 306"/>
        <xdr:cNvSpPr/>
      </xdr:nvSpPr>
      <xdr:spPr>
        <a:xfrm>
          <a:off x="7810500" y="64592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62232</xdr:rowOff>
    </xdr:from>
    <xdr:ext cx="469744" cy="259045"/>
    <xdr:sp macro="" textlink="">
      <xdr:nvSpPr>
        <xdr:cNvPr id="308" name="テキスト ボックス 307"/>
        <xdr:cNvSpPr txBox="1"/>
      </xdr:nvSpPr>
      <xdr:spPr>
        <a:xfrm>
          <a:off x="7626427" y="623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159492</xdr:rowOff>
    </xdr:from>
    <xdr:to>
      <xdr:col>10</xdr:col>
      <xdr:colOff>155575</xdr:colOff>
      <xdr:row>38</xdr:row>
      <xdr:rowOff>89642</xdr:rowOff>
    </xdr:to>
    <xdr:sp macro="" textlink="">
      <xdr:nvSpPr>
        <xdr:cNvPr id="309" name="円/楕円 308"/>
        <xdr:cNvSpPr/>
      </xdr:nvSpPr>
      <xdr:spPr>
        <a:xfrm>
          <a:off x="6921500" y="65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80769</xdr:rowOff>
    </xdr:from>
    <xdr:ext cx="469744" cy="259045"/>
    <xdr:sp macro="" textlink="">
      <xdr:nvSpPr>
        <xdr:cNvPr id="310" name="テキスト ボックス 309"/>
        <xdr:cNvSpPr txBox="1"/>
      </xdr:nvSpPr>
      <xdr:spPr>
        <a:xfrm>
          <a:off x="6737427" y="659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4" name="テキスト ボックス 32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4" name="直線コネクタ 333"/>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5"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36" name="直線コネクタ 335"/>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37"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38" name="直線コネクタ 337"/>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48047</xdr:rowOff>
    </xdr:from>
    <xdr:to>
      <xdr:col>15</xdr:col>
      <xdr:colOff>180975</xdr:colOff>
      <xdr:row>57</xdr:row>
      <xdr:rowOff>101188</xdr:rowOff>
    </xdr:to>
    <xdr:cxnSp macro="">
      <xdr:nvCxnSpPr>
        <xdr:cNvPr id="339" name="直線コネクタ 338"/>
        <xdr:cNvCxnSpPr/>
      </xdr:nvCxnSpPr>
      <xdr:spPr>
        <a:xfrm>
          <a:off x="9639300" y="9820697"/>
          <a:ext cx="838200" cy="5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0"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1" name="フローチャート : 判断 340"/>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48047</xdr:rowOff>
    </xdr:from>
    <xdr:to>
      <xdr:col>14</xdr:col>
      <xdr:colOff>28575</xdr:colOff>
      <xdr:row>57</xdr:row>
      <xdr:rowOff>81670</xdr:rowOff>
    </xdr:to>
    <xdr:cxnSp macro="">
      <xdr:nvCxnSpPr>
        <xdr:cNvPr id="342" name="直線コネクタ 341"/>
        <xdr:cNvCxnSpPr/>
      </xdr:nvCxnSpPr>
      <xdr:spPr>
        <a:xfrm flipV="1">
          <a:off x="8750300" y="9820697"/>
          <a:ext cx="889000" cy="3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3" name="フローチャート : 判断 342"/>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4" name="テキスト ボックス 343"/>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81670</xdr:rowOff>
    </xdr:from>
    <xdr:to>
      <xdr:col>12</xdr:col>
      <xdr:colOff>511175</xdr:colOff>
      <xdr:row>57</xdr:row>
      <xdr:rowOff>109444</xdr:rowOff>
    </xdr:to>
    <xdr:cxnSp macro="">
      <xdr:nvCxnSpPr>
        <xdr:cNvPr id="345" name="直線コネクタ 344"/>
        <xdr:cNvCxnSpPr/>
      </xdr:nvCxnSpPr>
      <xdr:spPr>
        <a:xfrm flipV="1">
          <a:off x="7861300" y="9854320"/>
          <a:ext cx="889000" cy="2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46" name="フローチャート : 判断 345"/>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47" name="テキスト ボックス 346"/>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8110</xdr:rowOff>
    </xdr:from>
    <xdr:to>
      <xdr:col>11</xdr:col>
      <xdr:colOff>307975</xdr:colOff>
      <xdr:row>57</xdr:row>
      <xdr:rowOff>109444</xdr:rowOff>
    </xdr:to>
    <xdr:cxnSp macro="">
      <xdr:nvCxnSpPr>
        <xdr:cNvPr id="348" name="直線コネクタ 347"/>
        <xdr:cNvCxnSpPr/>
      </xdr:nvCxnSpPr>
      <xdr:spPr>
        <a:xfrm>
          <a:off x="6972300" y="9780760"/>
          <a:ext cx="889000" cy="10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49" name="フローチャート : 判断 348"/>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0" name="テキスト ボックス 349"/>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1" name="フローチャート : 判断 350"/>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2" name="テキスト ボックス 351"/>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50388</xdr:rowOff>
    </xdr:from>
    <xdr:to>
      <xdr:col>15</xdr:col>
      <xdr:colOff>231775</xdr:colOff>
      <xdr:row>57</xdr:row>
      <xdr:rowOff>151988</xdr:rowOff>
    </xdr:to>
    <xdr:sp macro="" textlink="">
      <xdr:nvSpPr>
        <xdr:cNvPr id="358" name="円/楕円 357"/>
        <xdr:cNvSpPr/>
      </xdr:nvSpPr>
      <xdr:spPr>
        <a:xfrm>
          <a:off x="10426700" y="98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28815</xdr:rowOff>
    </xdr:from>
    <xdr:ext cx="534377" cy="259045"/>
    <xdr:sp macro="" textlink="">
      <xdr:nvSpPr>
        <xdr:cNvPr id="359" name="農林水産業費該当値テキスト"/>
        <xdr:cNvSpPr txBox="1"/>
      </xdr:nvSpPr>
      <xdr:spPr>
        <a:xfrm>
          <a:off x="10528300" y="98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75,108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168697</xdr:rowOff>
    </xdr:from>
    <xdr:to>
      <xdr:col>14</xdr:col>
      <xdr:colOff>79375</xdr:colOff>
      <xdr:row>57</xdr:row>
      <xdr:rowOff>98847</xdr:rowOff>
    </xdr:to>
    <xdr:sp macro="" textlink="">
      <xdr:nvSpPr>
        <xdr:cNvPr id="360" name="円/楕円 359"/>
        <xdr:cNvSpPr/>
      </xdr:nvSpPr>
      <xdr:spPr>
        <a:xfrm>
          <a:off x="9588500" y="97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89974</xdr:rowOff>
    </xdr:from>
    <xdr:ext cx="534377" cy="259045"/>
    <xdr:sp macro="" textlink="">
      <xdr:nvSpPr>
        <xdr:cNvPr id="361" name="テキスト ボックス 360"/>
        <xdr:cNvSpPr txBox="1"/>
      </xdr:nvSpPr>
      <xdr:spPr>
        <a:xfrm>
          <a:off x="9372111" y="986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30870</xdr:rowOff>
    </xdr:from>
    <xdr:to>
      <xdr:col>12</xdr:col>
      <xdr:colOff>561975</xdr:colOff>
      <xdr:row>57</xdr:row>
      <xdr:rowOff>132470</xdr:rowOff>
    </xdr:to>
    <xdr:sp macro="" textlink="">
      <xdr:nvSpPr>
        <xdr:cNvPr id="362" name="円/楕円 361"/>
        <xdr:cNvSpPr/>
      </xdr:nvSpPr>
      <xdr:spPr>
        <a:xfrm>
          <a:off x="8699500" y="98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123597</xdr:rowOff>
    </xdr:from>
    <xdr:ext cx="534377" cy="259045"/>
    <xdr:sp macro="" textlink="">
      <xdr:nvSpPr>
        <xdr:cNvPr id="363" name="テキスト ボックス 362"/>
        <xdr:cNvSpPr txBox="1"/>
      </xdr:nvSpPr>
      <xdr:spPr>
        <a:xfrm>
          <a:off x="8483111" y="989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58644</xdr:rowOff>
    </xdr:from>
    <xdr:to>
      <xdr:col>11</xdr:col>
      <xdr:colOff>358775</xdr:colOff>
      <xdr:row>57</xdr:row>
      <xdr:rowOff>160244</xdr:rowOff>
    </xdr:to>
    <xdr:sp macro="" textlink="">
      <xdr:nvSpPr>
        <xdr:cNvPr id="364" name="円/楕円 363"/>
        <xdr:cNvSpPr/>
      </xdr:nvSpPr>
      <xdr:spPr>
        <a:xfrm>
          <a:off x="7810500" y="983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151371</xdr:rowOff>
    </xdr:from>
    <xdr:ext cx="534377" cy="259045"/>
    <xdr:sp macro="" textlink="">
      <xdr:nvSpPr>
        <xdr:cNvPr id="365" name="テキスト ボックス 364"/>
        <xdr:cNvSpPr txBox="1"/>
      </xdr:nvSpPr>
      <xdr:spPr>
        <a:xfrm>
          <a:off x="7594111" y="992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72,941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128760</xdr:rowOff>
    </xdr:from>
    <xdr:to>
      <xdr:col>10</xdr:col>
      <xdr:colOff>155575</xdr:colOff>
      <xdr:row>57</xdr:row>
      <xdr:rowOff>58910</xdr:rowOff>
    </xdr:to>
    <xdr:sp macro="" textlink="">
      <xdr:nvSpPr>
        <xdr:cNvPr id="366" name="円/楕円 365"/>
        <xdr:cNvSpPr/>
      </xdr:nvSpPr>
      <xdr:spPr>
        <a:xfrm>
          <a:off x="6921500" y="97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75437</xdr:rowOff>
    </xdr:from>
    <xdr:ext cx="534377" cy="259045"/>
    <xdr:sp macro="" textlink="">
      <xdr:nvSpPr>
        <xdr:cNvPr id="367" name="テキスト ボックス 366"/>
        <xdr:cNvSpPr txBox="1"/>
      </xdr:nvSpPr>
      <xdr:spPr>
        <a:xfrm>
          <a:off x="6705111" y="950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1" name="直線コネクタ 390"/>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2"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3" name="直線コネクタ 392"/>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4"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5" name="直線コネクタ 394"/>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141593</xdr:rowOff>
    </xdr:from>
    <xdr:to>
      <xdr:col>15</xdr:col>
      <xdr:colOff>180975</xdr:colOff>
      <xdr:row>77</xdr:row>
      <xdr:rowOff>151701</xdr:rowOff>
    </xdr:to>
    <xdr:cxnSp macro="">
      <xdr:nvCxnSpPr>
        <xdr:cNvPr id="396" name="直線コネクタ 395"/>
        <xdr:cNvCxnSpPr/>
      </xdr:nvCxnSpPr>
      <xdr:spPr>
        <a:xfrm flipV="1">
          <a:off x="9639300" y="13343243"/>
          <a:ext cx="8382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397"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398" name="フローチャート : 判断 397"/>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151701</xdr:rowOff>
    </xdr:from>
    <xdr:to>
      <xdr:col>14</xdr:col>
      <xdr:colOff>28575</xdr:colOff>
      <xdr:row>77</xdr:row>
      <xdr:rowOff>163931</xdr:rowOff>
    </xdr:to>
    <xdr:cxnSp macro="">
      <xdr:nvCxnSpPr>
        <xdr:cNvPr id="399" name="直線コネクタ 398"/>
        <xdr:cNvCxnSpPr/>
      </xdr:nvCxnSpPr>
      <xdr:spPr>
        <a:xfrm flipV="1">
          <a:off x="8750300" y="13353351"/>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0" name="フローチャート : 判断 399"/>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1" name="テキスト ボックス 400"/>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163931</xdr:rowOff>
    </xdr:from>
    <xdr:to>
      <xdr:col>12</xdr:col>
      <xdr:colOff>511175</xdr:colOff>
      <xdr:row>78</xdr:row>
      <xdr:rowOff>2603</xdr:rowOff>
    </xdr:to>
    <xdr:cxnSp macro="">
      <xdr:nvCxnSpPr>
        <xdr:cNvPr id="402" name="直線コネクタ 401"/>
        <xdr:cNvCxnSpPr/>
      </xdr:nvCxnSpPr>
      <xdr:spPr>
        <a:xfrm flipV="1">
          <a:off x="7861300" y="13365581"/>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3" name="フローチャート : 判断 402"/>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4" name="テキスト ボックス 403"/>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2603</xdr:rowOff>
    </xdr:from>
    <xdr:to>
      <xdr:col>11</xdr:col>
      <xdr:colOff>307975</xdr:colOff>
      <xdr:row>78</xdr:row>
      <xdr:rowOff>37681</xdr:rowOff>
    </xdr:to>
    <xdr:cxnSp macro="">
      <xdr:nvCxnSpPr>
        <xdr:cNvPr id="405" name="直線コネクタ 404"/>
        <xdr:cNvCxnSpPr/>
      </xdr:nvCxnSpPr>
      <xdr:spPr>
        <a:xfrm flipV="1">
          <a:off x="6972300" y="13375703"/>
          <a:ext cx="889000" cy="3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06" name="フローチャート : 判断 405"/>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07" name="テキスト ボックス 406"/>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08" name="フローチャート : 判断 407"/>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09" name="テキスト ボックス 408"/>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90793</xdr:rowOff>
    </xdr:from>
    <xdr:to>
      <xdr:col>15</xdr:col>
      <xdr:colOff>231775</xdr:colOff>
      <xdr:row>78</xdr:row>
      <xdr:rowOff>20943</xdr:rowOff>
    </xdr:to>
    <xdr:sp macro="" textlink="">
      <xdr:nvSpPr>
        <xdr:cNvPr id="415" name="円/楕円 414"/>
        <xdr:cNvSpPr/>
      </xdr:nvSpPr>
      <xdr:spPr>
        <a:xfrm>
          <a:off x="10426700" y="13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69220</xdr:rowOff>
    </xdr:from>
    <xdr:ext cx="534377" cy="259045"/>
    <xdr:sp macro="" textlink="">
      <xdr:nvSpPr>
        <xdr:cNvPr id="416" name="商工費該当値テキスト"/>
        <xdr:cNvSpPr txBox="1"/>
      </xdr:nvSpPr>
      <xdr:spPr>
        <a:xfrm>
          <a:off x="10528300" y="1327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100901</xdr:rowOff>
    </xdr:from>
    <xdr:to>
      <xdr:col>14</xdr:col>
      <xdr:colOff>79375</xdr:colOff>
      <xdr:row>78</xdr:row>
      <xdr:rowOff>31051</xdr:rowOff>
    </xdr:to>
    <xdr:sp macro="" textlink="">
      <xdr:nvSpPr>
        <xdr:cNvPr id="417" name="円/楕円 416"/>
        <xdr:cNvSpPr/>
      </xdr:nvSpPr>
      <xdr:spPr>
        <a:xfrm>
          <a:off x="9588500" y="133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22178</xdr:rowOff>
    </xdr:from>
    <xdr:ext cx="534377" cy="259045"/>
    <xdr:sp macro="" textlink="">
      <xdr:nvSpPr>
        <xdr:cNvPr id="418" name="テキスト ボックス 417"/>
        <xdr:cNvSpPr txBox="1"/>
      </xdr:nvSpPr>
      <xdr:spPr>
        <a:xfrm>
          <a:off x="9372111" y="1339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113131</xdr:rowOff>
    </xdr:from>
    <xdr:to>
      <xdr:col>12</xdr:col>
      <xdr:colOff>561975</xdr:colOff>
      <xdr:row>78</xdr:row>
      <xdr:rowOff>43281</xdr:rowOff>
    </xdr:to>
    <xdr:sp macro="" textlink="">
      <xdr:nvSpPr>
        <xdr:cNvPr id="419" name="円/楕円 418"/>
        <xdr:cNvSpPr/>
      </xdr:nvSpPr>
      <xdr:spPr>
        <a:xfrm>
          <a:off x="8699500" y="133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34408</xdr:rowOff>
    </xdr:from>
    <xdr:ext cx="534377" cy="259045"/>
    <xdr:sp macro="" textlink="">
      <xdr:nvSpPr>
        <xdr:cNvPr id="420" name="テキスト ボックス 419"/>
        <xdr:cNvSpPr txBox="1"/>
      </xdr:nvSpPr>
      <xdr:spPr>
        <a:xfrm>
          <a:off x="8483111" y="1340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123253</xdr:rowOff>
    </xdr:from>
    <xdr:to>
      <xdr:col>11</xdr:col>
      <xdr:colOff>358775</xdr:colOff>
      <xdr:row>78</xdr:row>
      <xdr:rowOff>53403</xdr:rowOff>
    </xdr:to>
    <xdr:sp macro="" textlink="">
      <xdr:nvSpPr>
        <xdr:cNvPr id="421" name="円/楕円 420"/>
        <xdr:cNvSpPr/>
      </xdr:nvSpPr>
      <xdr:spPr>
        <a:xfrm>
          <a:off x="7810500" y="133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44530</xdr:rowOff>
    </xdr:from>
    <xdr:ext cx="534377" cy="259045"/>
    <xdr:sp macro="" textlink="">
      <xdr:nvSpPr>
        <xdr:cNvPr id="422" name="テキスト ボックス 421"/>
        <xdr:cNvSpPr txBox="1"/>
      </xdr:nvSpPr>
      <xdr:spPr>
        <a:xfrm>
          <a:off x="7594111" y="1341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158331</xdr:rowOff>
    </xdr:from>
    <xdr:to>
      <xdr:col>10</xdr:col>
      <xdr:colOff>155575</xdr:colOff>
      <xdr:row>78</xdr:row>
      <xdr:rowOff>88481</xdr:rowOff>
    </xdr:to>
    <xdr:sp macro="" textlink="">
      <xdr:nvSpPr>
        <xdr:cNvPr id="423" name="円/楕円 422"/>
        <xdr:cNvSpPr/>
      </xdr:nvSpPr>
      <xdr:spPr>
        <a:xfrm>
          <a:off x="6921500" y="133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79608</xdr:rowOff>
    </xdr:from>
    <xdr:ext cx="534377" cy="259045"/>
    <xdr:sp macro="" textlink="">
      <xdr:nvSpPr>
        <xdr:cNvPr id="424" name="テキスト ボックス 423"/>
        <xdr:cNvSpPr txBox="1"/>
      </xdr:nvSpPr>
      <xdr:spPr>
        <a:xfrm>
          <a:off x="6705111" y="1345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48" name="直線コネクタ 447"/>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49"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0" name="直線コネクタ 449"/>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1"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2" name="直線コネクタ 451"/>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88494</xdr:rowOff>
    </xdr:from>
    <xdr:to>
      <xdr:col>15</xdr:col>
      <xdr:colOff>180975</xdr:colOff>
      <xdr:row>94</xdr:row>
      <xdr:rowOff>117480</xdr:rowOff>
    </xdr:to>
    <xdr:cxnSp macro="">
      <xdr:nvCxnSpPr>
        <xdr:cNvPr id="453" name="直線コネクタ 452"/>
        <xdr:cNvCxnSpPr/>
      </xdr:nvCxnSpPr>
      <xdr:spPr>
        <a:xfrm>
          <a:off x="9639300" y="15861894"/>
          <a:ext cx="838200" cy="37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4"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5" name="フローチャート : 判断 454"/>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88494</xdr:rowOff>
    </xdr:from>
    <xdr:to>
      <xdr:col>14</xdr:col>
      <xdr:colOff>28575</xdr:colOff>
      <xdr:row>93</xdr:row>
      <xdr:rowOff>80111</xdr:rowOff>
    </xdr:to>
    <xdr:cxnSp macro="">
      <xdr:nvCxnSpPr>
        <xdr:cNvPr id="456" name="直線コネクタ 455"/>
        <xdr:cNvCxnSpPr/>
      </xdr:nvCxnSpPr>
      <xdr:spPr>
        <a:xfrm flipV="1">
          <a:off x="8750300" y="15861894"/>
          <a:ext cx="889000" cy="1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57" name="フローチャート : 判断 456"/>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58" name="テキスト ボックス 457"/>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80111</xdr:rowOff>
    </xdr:from>
    <xdr:to>
      <xdr:col>12</xdr:col>
      <xdr:colOff>511175</xdr:colOff>
      <xdr:row>94</xdr:row>
      <xdr:rowOff>123392</xdr:rowOff>
    </xdr:to>
    <xdr:cxnSp macro="">
      <xdr:nvCxnSpPr>
        <xdr:cNvPr id="459" name="直線コネクタ 458"/>
        <xdr:cNvCxnSpPr/>
      </xdr:nvCxnSpPr>
      <xdr:spPr>
        <a:xfrm flipV="1">
          <a:off x="7861300" y="16024961"/>
          <a:ext cx="889000" cy="2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0" name="フローチャート : 判断 459"/>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1" name="テキスト ボックス 460"/>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132499</xdr:rowOff>
    </xdr:from>
    <xdr:to>
      <xdr:col>11</xdr:col>
      <xdr:colOff>307975</xdr:colOff>
      <xdr:row>94</xdr:row>
      <xdr:rowOff>123392</xdr:rowOff>
    </xdr:to>
    <xdr:cxnSp macro="">
      <xdr:nvCxnSpPr>
        <xdr:cNvPr id="462" name="直線コネクタ 461"/>
        <xdr:cNvCxnSpPr/>
      </xdr:nvCxnSpPr>
      <xdr:spPr>
        <a:xfrm>
          <a:off x="6972300" y="16077349"/>
          <a:ext cx="889000" cy="1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3" name="フローチャート : 判断 462"/>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4" name="テキスト ボックス 463"/>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5" name="フローチャート : 判断 464"/>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66" name="テキスト ボックス 465"/>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66680</xdr:rowOff>
    </xdr:from>
    <xdr:to>
      <xdr:col>15</xdr:col>
      <xdr:colOff>231775</xdr:colOff>
      <xdr:row>94</xdr:row>
      <xdr:rowOff>168280</xdr:rowOff>
    </xdr:to>
    <xdr:sp macro="" textlink="">
      <xdr:nvSpPr>
        <xdr:cNvPr id="472" name="円/楕円 471"/>
        <xdr:cNvSpPr/>
      </xdr:nvSpPr>
      <xdr:spPr>
        <a:xfrm>
          <a:off x="10426700" y="1618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89557</xdr:rowOff>
    </xdr:from>
    <xdr:ext cx="599010" cy="259045"/>
    <xdr:sp macro="" textlink="">
      <xdr:nvSpPr>
        <xdr:cNvPr id="473" name="土木費該当値テキスト"/>
        <xdr:cNvSpPr txBox="1"/>
      </xdr:nvSpPr>
      <xdr:spPr>
        <a:xfrm>
          <a:off x="10528300" y="16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102,916</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37694</xdr:rowOff>
    </xdr:from>
    <xdr:to>
      <xdr:col>14</xdr:col>
      <xdr:colOff>79375</xdr:colOff>
      <xdr:row>92</xdr:row>
      <xdr:rowOff>139294</xdr:rowOff>
    </xdr:to>
    <xdr:sp macro="" textlink="">
      <xdr:nvSpPr>
        <xdr:cNvPr id="474" name="円/楕円 473"/>
        <xdr:cNvSpPr/>
      </xdr:nvSpPr>
      <xdr:spPr>
        <a:xfrm>
          <a:off x="9588500" y="158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155821</xdr:rowOff>
    </xdr:from>
    <xdr:ext cx="599010" cy="259045"/>
    <xdr:sp macro="" textlink="">
      <xdr:nvSpPr>
        <xdr:cNvPr id="475" name="テキスト ボックス 474"/>
        <xdr:cNvSpPr txBox="1"/>
      </xdr:nvSpPr>
      <xdr:spPr>
        <a:xfrm>
          <a:off x="9339794" y="1558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151,720</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29311</xdr:rowOff>
    </xdr:from>
    <xdr:to>
      <xdr:col>12</xdr:col>
      <xdr:colOff>561975</xdr:colOff>
      <xdr:row>93</xdr:row>
      <xdr:rowOff>130911</xdr:rowOff>
    </xdr:to>
    <xdr:sp macro="" textlink="">
      <xdr:nvSpPr>
        <xdr:cNvPr id="476" name="円/楕円 475"/>
        <xdr:cNvSpPr/>
      </xdr:nvSpPr>
      <xdr:spPr>
        <a:xfrm>
          <a:off x="8699500" y="1597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147438</xdr:rowOff>
    </xdr:from>
    <xdr:ext cx="599010" cy="259045"/>
    <xdr:sp macro="" textlink="">
      <xdr:nvSpPr>
        <xdr:cNvPr id="477" name="テキスト ボックス 476"/>
        <xdr:cNvSpPr txBox="1"/>
      </xdr:nvSpPr>
      <xdr:spPr>
        <a:xfrm>
          <a:off x="8450794" y="1574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130,320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72592</xdr:rowOff>
    </xdr:from>
    <xdr:to>
      <xdr:col>11</xdr:col>
      <xdr:colOff>358775</xdr:colOff>
      <xdr:row>95</xdr:row>
      <xdr:rowOff>2742</xdr:rowOff>
    </xdr:to>
    <xdr:sp macro="" textlink="">
      <xdr:nvSpPr>
        <xdr:cNvPr id="478" name="円/楕円 477"/>
        <xdr:cNvSpPr/>
      </xdr:nvSpPr>
      <xdr:spPr>
        <a:xfrm>
          <a:off x="7810500" y="161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19269</xdr:rowOff>
    </xdr:from>
    <xdr:ext cx="599010" cy="259045"/>
    <xdr:sp macro="" textlink="">
      <xdr:nvSpPr>
        <xdr:cNvPr id="479" name="テキスト ボックス 478"/>
        <xdr:cNvSpPr txBox="1"/>
      </xdr:nvSpPr>
      <xdr:spPr>
        <a:xfrm>
          <a:off x="7561794" y="1596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102,140</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81699</xdr:rowOff>
    </xdr:from>
    <xdr:to>
      <xdr:col>10</xdr:col>
      <xdr:colOff>155575</xdr:colOff>
      <xdr:row>94</xdr:row>
      <xdr:rowOff>11849</xdr:rowOff>
    </xdr:to>
    <xdr:sp macro="" textlink="">
      <xdr:nvSpPr>
        <xdr:cNvPr id="480" name="円/楕円 479"/>
        <xdr:cNvSpPr/>
      </xdr:nvSpPr>
      <xdr:spPr>
        <a:xfrm>
          <a:off x="6921500" y="1602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28376</xdr:rowOff>
    </xdr:from>
    <xdr:ext cx="599010" cy="259045"/>
    <xdr:sp macro="" textlink="">
      <xdr:nvSpPr>
        <xdr:cNvPr id="481" name="テキスト ボックス 480"/>
        <xdr:cNvSpPr txBox="1"/>
      </xdr:nvSpPr>
      <xdr:spPr>
        <a:xfrm>
          <a:off x="6672794" y="1580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9" name="テキスト ボックス 49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5" name="直線コネクタ 504"/>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06"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07" name="直線コネクタ 506"/>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08"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09" name="直線コネクタ 508"/>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134160</xdr:rowOff>
    </xdr:from>
    <xdr:to>
      <xdr:col>23</xdr:col>
      <xdr:colOff>517525</xdr:colOff>
      <xdr:row>38</xdr:row>
      <xdr:rowOff>4331</xdr:rowOff>
    </xdr:to>
    <xdr:cxnSp macro="">
      <xdr:nvCxnSpPr>
        <xdr:cNvPr id="510" name="直線コネクタ 509"/>
        <xdr:cNvCxnSpPr/>
      </xdr:nvCxnSpPr>
      <xdr:spPr>
        <a:xfrm>
          <a:off x="15481300" y="5963460"/>
          <a:ext cx="838200" cy="55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1"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2" name="フローチャート : 判断 511"/>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134160</xdr:rowOff>
    </xdr:from>
    <xdr:to>
      <xdr:col>22</xdr:col>
      <xdr:colOff>365125</xdr:colOff>
      <xdr:row>37</xdr:row>
      <xdr:rowOff>170294</xdr:rowOff>
    </xdr:to>
    <xdr:cxnSp macro="">
      <xdr:nvCxnSpPr>
        <xdr:cNvPr id="513" name="直線コネクタ 512"/>
        <xdr:cNvCxnSpPr/>
      </xdr:nvCxnSpPr>
      <xdr:spPr>
        <a:xfrm flipV="1">
          <a:off x="14592300" y="5963460"/>
          <a:ext cx="889000" cy="55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4" name="フローチャート : 判断 513"/>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67632</xdr:rowOff>
    </xdr:from>
    <xdr:ext cx="534377" cy="259045"/>
    <xdr:sp macro="" textlink="">
      <xdr:nvSpPr>
        <xdr:cNvPr id="515" name="テキスト ボックス 514"/>
        <xdr:cNvSpPr txBox="1"/>
      </xdr:nvSpPr>
      <xdr:spPr>
        <a:xfrm>
          <a:off x="15214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143792</xdr:rowOff>
    </xdr:from>
    <xdr:to>
      <xdr:col>21</xdr:col>
      <xdr:colOff>161925</xdr:colOff>
      <xdr:row>37</xdr:row>
      <xdr:rowOff>170294</xdr:rowOff>
    </xdr:to>
    <xdr:cxnSp macro="">
      <xdr:nvCxnSpPr>
        <xdr:cNvPr id="516" name="直線コネクタ 515"/>
        <xdr:cNvCxnSpPr/>
      </xdr:nvCxnSpPr>
      <xdr:spPr>
        <a:xfrm>
          <a:off x="13703300" y="6487442"/>
          <a:ext cx="889000" cy="2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17" name="フローチャート : 判断 516"/>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18" name="テキスト ボックス 517"/>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143792</xdr:rowOff>
    </xdr:from>
    <xdr:to>
      <xdr:col>19</xdr:col>
      <xdr:colOff>644525</xdr:colOff>
      <xdr:row>37</xdr:row>
      <xdr:rowOff>152898</xdr:rowOff>
    </xdr:to>
    <xdr:cxnSp macro="">
      <xdr:nvCxnSpPr>
        <xdr:cNvPr id="519" name="直線コネクタ 518"/>
        <xdr:cNvCxnSpPr/>
      </xdr:nvCxnSpPr>
      <xdr:spPr>
        <a:xfrm flipV="1">
          <a:off x="12814300" y="6487442"/>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0" name="フローチャート : 判断 519"/>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1" name="テキスト ボックス 520"/>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2" name="フローチャート : 判断 521"/>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3" name="テキスト ボックス 522"/>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124981</xdr:rowOff>
    </xdr:from>
    <xdr:to>
      <xdr:col>23</xdr:col>
      <xdr:colOff>568325</xdr:colOff>
      <xdr:row>38</xdr:row>
      <xdr:rowOff>55131</xdr:rowOff>
    </xdr:to>
    <xdr:sp macro="" textlink="">
      <xdr:nvSpPr>
        <xdr:cNvPr id="529" name="円/楕円 528"/>
        <xdr:cNvSpPr/>
      </xdr:nvSpPr>
      <xdr:spPr>
        <a:xfrm>
          <a:off x="16268700" y="64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39908</xdr:rowOff>
    </xdr:from>
    <xdr:ext cx="534377" cy="259045"/>
    <xdr:sp macro="" textlink="">
      <xdr:nvSpPr>
        <xdr:cNvPr id="530" name="消防費該当値テキスト"/>
        <xdr:cNvSpPr txBox="1"/>
      </xdr:nvSpPr>
      <xdr:spPr>
        <a:xfrm>
          <a:off x="16370300" y="638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27,765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83360</xdr:rowOff>
    </xdr:from>
    <xdr:to>
      <xdr:col>22</xdr:col>
      <xdr:colOff>415925</xdr:colOff>
      <xdr:row>35</xdr:row>
      <xdr:rowOff>13510</xdr:rowOff>
    </xdr:to>
    <xdr:sp macro="" textlink="">
      <xdr:nvSpPr>
        <xdr:cNvPr id="531" name="円/楕円 530"/>
        <xdr:cNvSpPr/>
      </xdr:nvSpPr>
      <xdr:spPr>
        <a:xfrm>
          <a:off x="15430500" y="59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33</xdr:row>
      <xdr:rowOff>30037</xdr:rowOff>
    </xdr:from>
    <xdr:ext cx="599010" cy="259045"/>
    <xdr:sp macro="" textlink="">
      <xdr:nvSpPr>
        <xdr:cNvPr id="532" name="テキスト ボックス 531"/>
        <xdr:cNvSpPr txBox="1"/>
      </xdr:nvSpPr>
      <xdr:spPr>
        <a:xfrm>
          <a:off x="15181794" y="56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100,727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119494</xdr:rowOff>
    </xdr:from>
    <xdr:to>
      <xdr:col>21</xdr:col>
      <xdr:colOff>212725</xdr:colOff>
      <xdr:row>38</xdr:row>
      <xdr:rowOff>49644</xdr:rowOff>
    </xdr:to>
    <xdr:sp macro="" textlink="">
      <xdr:nvSpPr>
        <xdr:cNvPr id="533" name="円/楕円 532"/>
        <xdr:cNvSpPr/>
      </xdr:nvSpPr>
      <xdr:spPr>
        <a:xfrm>
          <a:off x="14541500" y="64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40771</xdr:rowOff>
    </xdr:from>
    <xdr:ext cx="534377" cy="259045"/>
    <xdr:sp macro="" textlink="">
      <xdr:nvSpPr>
        <xdr:cNvPr id="534" name="テキスト ボックス 533"/>
        <xdr:cNvSpPr txBox="1"/>
      </xdr:nvSpPr>
      <xdr:spPr>
        <a:xfrm>
          <a:off x="14325111" y="65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92992</xdr:rowOff>
    </xdr:from>
    <xdr:to>
      <xdr:col>20</xdr:col>
      <xdr:colOff>9525</xdr:colOff>
      <xdr:row>38</xdr:row>
      <xdr:rowOff>23142</xdr:rowOff>
    </xdr:to>
    <xdr:sp macro="" textlink="">
      <xdr:nvSpPr>
        <xdr:cNvPr id="535" name="円/楕円 534"/>
        <xdr:cNvSpPr/>
      </xdr:nvSpPr>
      <xdr:spPr>
        <a:xfrm>
          <a:off x="13652500" y="64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14269</xdr:rowOff>
    </xdr:from>
    <xdr:ext cx="534377" cy="259045"/>
    <xdr:sp macro="" textlink="">
      <xdr:nvSpPr>
        <xdr:cNvPr id="536" name="テキスト ボックス 535"/>
        <xdr:cNvSpPr txBox="1"/>
      </xdr:nvSpPr>
      <xdr:spPr>
        <a:xfrm>
          <a:off x="13436111" y="652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102098</xdr:rowOff>
    </xdr:from>
    <xdr:to>
      <xdr:col>18</xdr:col>
      <xdr:colOff>492125</xdr:colOff>
      <xdr:row>38</xdr:row>
      <xdr:rowOff>32248</xdr:rowOff>
    </xdr:to>
    <xdr:sp macro="" textlink="">
      <xdr:nvSpPr>
        <xdr:cNvPr id="537" name="円/楕円 536"/>
        <xdr:cNvSpPr/>
      </xdr:nvSpPr>
      <xdr:spPr>
        <a:xfrm>
          <a:off x="12763500" y="644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23375</xdr:rowOff>
    </xdr:from>
    <xdr:ext cx="534377" cy="259045"/>
    <xdr:sp macro="" textlink="">
      <xdr:nvSpPr>
        <xdr:cNvPr id="538" name="テキスト ボックス 537"/>
        <xdr:cNvSpPr txBox="1"/>
      </xdr:nvSpPr>
      <xdr:spPr>
        <a:xfrm>
          <a:off x="12547111" y="653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55</xdr:row>
      <xdr:rowOff>143830</xdr:rowOff>
    </xdr:from>
    <xdr:to>
      <xdr:col>23</xdr:col>
      <xdr:colOff>516889</xdr:colOff>
      <xdr:row>58</xdr:row>
      <xdr:rowOff>150025</xdr:rowOff>
    </xdr:to>
    <xdr:cxnSp macro="">
      <xdr:nvCxnSpPr>
        <xdr:cNvPr id="562" name="直線コネクタ 561"/>
        <xdr:cNvCxnSpPr/>
      </xdr:nvCxnSpPr>
      <xdr:spPr>
        <a:xfrm flipV="1">
          <a:off x="16317595" y="9573580"/>
          <a:ext cx="1269" cy="52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153852</xdr:rowOff>
    </xdr:from>
    <xdr:ext cx="534377" cy="259045"/>
    <xdr:sp macro="" textlink="">
      <xdr:nvSpPr>
        <xdr:cNvPr id="563" name="教育費最小値テキスト"/>
        <xdr:cNvSpPr txBox="1"/>
      </xdr:nvSpPr>
      <xdr:spPr>
        <a:xfrm>
          <a:off x="16370300" y="100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58</xdr:row>
      <xdr:rowOff>150025</xdr:rowOff>
    </xdr:from>
    <xdr:to>
      <xdr:col>23</xdr:col>
      <xdr:colOff>606425</xdr:colOff>
      <xdr:row>58</xdr:row>
      <xdr:rowOff>150025</xdr:rowOff>
    </xdr:to>
    <xdr:cxnSp macro="">
      <xdr:nvCxnSpPr>
        <xdr:cNvPr id="564" name="直線コネクタ 563"/>
        <xdr:cNvCxnSpPr/>
      </xdr:nvCxnSpPr>
      <xdr:spPr>
        <a:xfrm>
          <a:off x="16230600" y="1009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90507</xdr:rowOff>
    </xdr:from>
    <xdr:ext cx="599010" cy="259045"/>
    <xdr:sp macro="" textlink="">
      <xdr:nvSpPr>
        <xdr:cNvPr id="565" name="教育費最大値テキスト"/>
        <xdr:cNvSpPr txBox="1"/>
      </xdr:nvSpPr>
      <xdr:spPr>
        <a:xfrm>
          <a:off x="16370300" y="934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55</xdr:row>
      <xdr:rowOff>143830</xdr:rowOff>
    </xdr:from>
    <xdr:to>
      <xdr:col>23</xdr:col>
      <xdr:colOff>606425</xdr:colOff>
      <xdr:row>55</xdr:row>
      <xdr:rowOff>143830</xdr:rowOff>
    </xdr:to>
    <xdr:cxnSp macro="">
      <xdr:nvCxnSpPr>
        <xdr:cNvPr id="566" name="直線コネクタ 565"/>
        <xdr:cNvCxnSpPr/>
      </xdr:nvCxnSpPr>
      <xdr:spPr>
        <a:xfrm>
          <a:off x="16230600" y="95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75123</xdr:rowOff>
    </xdr:from>
    <xdr:to>
      <xdr:col>23</xdr:col>
      <xdr:colOff>517525</xdr:colOff>
      <xdr:row>57</xdr:row>
      <xdr:rowOff>28184</xdr:rowOff>
    </xdr:to>
    <xdr:cxnSp macro="">
      <xdr:nvCxnSpPr>
        <xdr:cNvPr id="567" name="直線コネクタ 566"/>
        <xdr:cNvCxnSpPr/>
      </xdr:nvCxnSpPr>
      <xdr:spPr>
        <a:xfrm>
          <a:off x="15481300" y="8819073"/>
          <a:ext cx="838200" cy="9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137999</xdr:rowOff>
    </xdr:from>
    <xdr:ext cx="534377" cy="259045"/>
    <xdr:sp macro="" textlink="">
      <xdr:nvSpPr>
        <xdr:cNvPr id="568" name="教育費平均値テキスト"/>
        <xdr:cNvSpPr txBox="1"/>
      </xdr:nvSpPr>
      <xdr:spPr>
        <a:xfrm>
          <a:off x="16370300" y="991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159572</xdr:rowOff>
    </xdr:from>
    <xdr:to>
      <xdr:col>23</xdr:col>
      <xdr:colOff>568325</xdr:colOff>
      <xdr:row>58</xdr:row>
      <xdr:rowOff>89722</xdr:rowOff>
    </xdr:to>
    <xdr:sp macro="" textlink="">
      <xdr:nvSpPr>
        <xdr:cNvPr id="569" name="フローチャート : 判断 568"/>
        <xdr:cNvSpPr/>
      </xdr:nvSpPr>
      <xdr:spPr>
        <a:xfrm>
          <a:off x="16268700" y="99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75123</xdr:rowOff>
    </xdr:from>
    <xdr:to>
      <xdr:col>22</xdr:col>
      <xdr:colOff>365125</xdr:colOff>
      <xdr:row>57</xdr:row>
      <xdr:rowOff>35773</xdr:rowOff>
    </xdr:to>
    <xdr:cxnSp macro="">
      <xdr:nvCxnSpPr>
        <xdr:cNvPr id="570" name="直線コネクタ 569"/>
        <xdr:cNvCxnSpPr/>
      </xdr:nvCxnSpPr>
      <xdr:spPr>
        <a:xfrm flipV="1">
          <a:off x="14592300" y="8819073"/>
          <a:ext cx="889000" cy="98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158414</xdr:rowOff>
    </xdr:from>
    <xdr:to>
      <xdr:col>22</xdr:col>
      <xdr:colOff>415925</xdr:colOff>
      <xdr:row>58</xdr:row>
      <xdr:rowOff>88564</xdr:rowOff>
    </xdr:to>
    <xdr:sp macro="" textlink="">
      <xdr:nvSpPr>
        <xdr:cNvPr id="571" name="フローチャート : 判断 570"/>
        <xdr:cNvSpPr/>
      </xdr:nvSpPr>
      <xdr:spPr>
        <a:xfrm>
          <a:off x="15430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79691</xdr:rowOff>
    </xdr:from>
    <xdr:ext cx="534377" cy="259045"/>
    <xdr:sp macro="" textlink="">
      <xdr:nvSpPr>
        <xdr:cNvPr id="572" name="テキスト ボックス 571"/>
        <xdr:cNvSpPr txBox="1"/>
      </xdr:nvSpPr>
      <xdr:spPr>
        <a:xfrm>
          <a:off x="15214111" y="100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35773</xdr:rowOff>
    </xdr:from>
    <xdr:to>
      <xdr:col>21</xdr:col>
      <xdr:colOff>161925</xdr:colOff>
      <xdr:row>57</xdr:row>
      <xdr:rowOff>168022</xdr:rowOff>
    </xdr:to>
    <xdr:cxnSp macro="">
      <xdr:nvCxnSpPr>
        <xdr:cNvPr id="573" name="直線コネクタ 572"/>
        <xdr:cNvCxnSpPr/>
      </xdr:nvCxnSpPr>
      <xdr:spPr>
        <a:xfrm flipV="1">
          <a:off x="13703300" y="9808423"/>
          <a:ext cx="889000" cy="13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151620</xdr:rowOff>
    </xdr:from>
    <xdr:to>
      <xdr:col>21</xdr:col>
      <xdr:colOff>212725</xdr:colOff>
      <xdr:row>58</xdr:row>
      <xdr:rowOff>81770</xdr:rowOff>
    </xdr:to>
    <xdr:sp macro="" textlink="">
      <xdr:nvSpPr>
        <xdr:cNvPr id="574" name="フローチャート : 判断 573"/>
        <xdr:cNvSpPr/>
      </xdr:nvSpPr>
      <xdr:spPr>
        <a:xfrm>
          <a:off x="14541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72897</xdr:rowOff>
    </xdr:from>
    <xdr:ext cx="534377" cy="259045"/>
    <xdr:sp macro="" textlink="">
      <xdr:nvSpPr>
        <xdr:cNvPr id="575" name="テキスト ボックス 574"/>
        <xdr:cNvSpPr txBox="1"/>
      </xdr:nvSpPr>
      <xdr:spPr>
        <a:xfrm>
          <a:off x="14325111" y="100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168022</xdr:rowOff>
    </xdr:from>
    <xdr:to>
      <xdr:col>19</xdr:col>
      <xdr:colOff>644525</xdr:colOff>
      <xdr:row>58</xdr:row>
      <xdr:rowOff>44658</xdr:rowOff>
    </xdr:to>
    <xdr:cxnSp macro="">
      <xdr:nvCxnSpPr>
        <xdr:cNvPr id="576" name="直線コネクタ 575"/>
        <xdr:cNvCxnSpPr/>
      </xdr:nvCxnSpPr>
      <xdr:spPr>
        <a:xfrm flipV="1">
          <a:off x="12814300" y="9940672"/>
          <a:ext cx="889000" cy="4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168035</xdr:rowOff>
    </xdr:from>
    <xdr:to>
      <xdr:col>20</xdr:col>
      <xdr:colOff>9525</xdr:colOff>
      <xdr:row>58</xdr:row>
      <xdr:rowOff>98185</xdr:rowOff>
    </xdr:to>
    <xdr:sp macro="" textlink="">
      <xdr:nvSpPr>
        <xdr:cNvPr id="577" name="フローチャート : 判断 576"/>
        <xdr:cNvSpPr/>
      </xdr:nvSpPr>
      <xdr:spPr>
        <a:xfrm>
          <a:off x="13652500" y="99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89312</xdr:rowOff>
    </xdr:from>
    <xdr:ext cx="534377" cy="259045"/>
    <xdr:sp macro="" textlink="">
      <xdr:nvSpPr>
        <xdr:cNvPr id="578" name="テキスト ボックス 577"/>
        <xdr:cNvSpPr txBox="1"/>
      </xdr:nvSpPr>
      <xdr:spPr>
        <a:xfrm>
          <a:off x="13436111" y="100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2001</xdr:rowOff>
    </xdr:from>
    <xdr:to>
      <xdr:col>18</xdr:col>
      <xdr:colOff>492125</xdr:colOff>
      <xdr:row>58</xdr:row>
      <xdr:rowOff>103601</xdr:rowOff>
    </xdr:to>
    <xdr:sp macro="" textlink="">
      <xdr:nvSpPr>
        <xdr:cNvPr id="579" name="フローチャート : 判断 578"/>
        <xdr:cNvSpPr/>
      </xdr:nvSpPr>
      <xdr:spPr>
        <a:xfrm>
          <a:off x="12763500" y="994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94728</xdr:rowOff>
    </xdr:from>
    <xdr:ext cx="534377" cy="259045"/>
    <xdr:sp macro="" textlink="">
      <xdr:nvSpPr>
        <xdr:cNvPr id="580" name="テキスト ボックス 579"/>
        <xdr:cNvSpPr txBox="1"/>
      </xdr:nvSpPr>
      <xdr:spPr>
        <a:xfrm>
          <a:off x="12547111" y="100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148834</xdr:rowOff>
    </xdr:from>
    <xdr:to>
      <xdr:col>23</xdr:col>
      <xdr:colOff>568325</xdr:colOff>
      <xdr:row>57</xdr:row>
      <xdr:rowOff>78984</xdr:rowOff>
    </xdr:to>
    <xdr:sp macro="" textlink="">
      <xdr:nvSpPr>
        <xdr:cNvPr id="586" name="円/楕円 585"/>
        <xdr:cNvSpPr/>
      </xdr:nvSpPr>
      <xdr:spPr>
        <a:xfrm>
          <a:off x="16268700" y="97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261</xdr:rowOff>
    </xdr:from>
    <xdr:ext cx="599010" cy="259045"/>
    <xdr:sp macro="" textlink="">
      <xdr:nvSpPr>
        <xdr:cNvPr id="587" name="教育費該当値テキスト"/>
        <xdr:cNvSpPr txBox="1"/>
      </xdr:nvSpPr>
      <xdr:spPr>
        <a:xfrm>
          <a:off x="16370300" y="960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188,539</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24323</xdr:rowOff>
    </xdr:from>
    <xdr:to>
      <xdr:col>22</xdr:col>
      <xdr:colOff>415925</xdr:colOff>
      <xdr:row>51</xdr:row>
      <xdr:rowOff>125923</xdr:rowOff>
    </xdr:to>
    <xdr:sp macro="" textlink="">
      <xdr:nvSpPr>
        <xdr:cNvPr id="588" name="円/楕円 587"/>
        <xdr:cNvSpPr/>
      </xdr:nvSpPr>
      <xdr:spPr>
        <a:xfrm>
          <a:off x="15430500" y="87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49</xdr:row>
      <xdr:rowOff>142450</xdr:rowOff>
    </xdr:from>
    <xdr:ext cx="599010" cy="259045"/>
    <xdr:sp macro="" textlink="">
      <xdr:nvSpPr>
        <xdr:cNvPr id="589" name="テキスト ボックス 588"/>
        <xdr:cNvSpPr txBox="1"/>
      </xdr:nvSpPr>
      <xdr:spPr>
        <a:xfrm>
          <a:off x="15181794" y="854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703,899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156423</xdr:rowOff>
    </xdr:from>
    <xdr:to>
      <xdr:col>21</xdr:col>
      <xdr:colOff>212725</xdr:colOff>
      <xdr:row>57</xdr:row>
      <xdr:rowOff>86573</xdr:rowOff>
    </xdr:to>
    <xdr:sp macro="" textlink="">
      <xdr:nvSpPr>
        <xdr:cNvPr id="590" name="円/楕円 589"/>
        <xdr:cNvSpPr/>
      </xdr:nvSpPr>
      <xdr:spPr>
        <a:xfrm>
          <a:off x="14541500" y="975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103100</xdr:rowOff>
    </xdr:from>
    <xdr:ext cx="599010" cy="259045"/>
    <xdr:sp macro="" textlink="">
      <xdr:nvSpPr>
        <xdr:cNvPr id="591" name="テキスト ボックス 590"/>
        <xdr:cNvSpPr txBox="1"/>
      </xdr:nvSpPr>
      <xdr:spPr>
        <a:xfrm>
          <a:off x="14292794" y="953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184,555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117222</xdr:rowOff>
    </xdr:from>
    <xdr:to>
      <xdr:col>20</xdr:col>
      <xdr:colOff>9525</xdr:colOff>
      <xdr:row>58</xdr:row>
      <xdr:rowOff>47372</xdr:rowOff>
    </xdr:to>
    <xdr:sp macro="" textlink="">
      <xdr:nvSpPr>
        <xdr:cNvPr id="592" name="円/楕円 591"/>
        <xdr:cNvSpPr/>
      </xdr:nvSpPr>
      <xdr:spPr>
        <a:xfrm>
          <a:off x="13652500" y="98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63899</xdr:rowOff>
    </xdr:from>
    <xdr:ext cx="599010" cy="259045"/>
    <xdr:sp macro="" textlink="">
      <xdr:nvSpPr>
        <xdr:cNvPr id="593" name="テキスト ボックス 592"/>
        <xdr:cNvSpPr txBox="1"/>
      </xdr:nvSpPr>
      <xdr:spPr>
        <a:xfrm>
          <a:off x="13403794" y="966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115,133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165308</xdr:rowOff>
    </xdr:from>
    <xdr:to>
      <xdr:col>18</xdr:col>
      <xdr:colOff>492125</xdr:colOff>
      <xdr:row>58</xdr:row>
      <xdr:rowOff>95458</xdr:rowOff>
    </xdr:to>
    <xdr:sp macro="" textlink="">
      <xdr:nvSpPr>
        <xdr:cNvPr id="594" name="円/楕円 593"/>
        <xdr:cNvSpPr/>
      </xdr:nvSpPr>
      <xdr:spPr>
        <a:xfrm>
          <a:off x="12763500" y="99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111985</xdr:rowOff>
    </xdr:from>
    <xdr:ext cx="534377" cy="259045"/>
    <xdr:sp macro="" textlink="">
      <xdr:nvSpPr>
        <xdr:cNvPr id="595" name="テキスト ボックス 594"/>
        <xdr:cNvSpPr txBox="1"/>
      </xdr:nvSpPr>
      <xdr:spPr>
        <a:xfrm>
          <a:off x="12547111" y="97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7" name="直線コネクタ 616"/>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18"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0"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1" name="直線コネクタ 620"/>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60878</xdr:rowOff>
    </xdr:from>
    <xdr:to>
      <xdr:col>23</xdr:col>
      <xdr:colOff>517525</xdr:colOff>
      <xdr:row>78</xdr:row>
      <xdr:rowOff>133355</xdr:rowOff>
    </xdr:to>
    <xdr:cxnSp macro="">
      <xdr:nvCxnSpPr>
        <xdr:cNvPr id="622" name="直線コネクタ 621"/>
        <xdr:cNvCxnSpPr/>
      </xdr:nvCxnSpPr>
      <xdr:spPr>
        <a:xfrm>
          <a:off x="15481300" y="13433978"/>
          <a:ext cx="838200" cy="7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3"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4" name="フローチャート : 判断 623"/>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31545</xdr:rowOff>
    </xdr:from>
    <xdr:to>
      <xdr:col>22</xdr:col>
      <xdr:colOff>365125</xdr:colOff>
      <xdr:row>78</xdr:row>
      <xdr:rowOff>60878</xdr:rowOff>
    </xdr:to>
    <xdr:cxnSp macro="">
      <xdr:nvCxnSpPr>
        <xdr:cNvPr id="625" name="直線コネクタ 624"/>
        <xdr:cNvCxnSpPr/>
      </xdr:nvCxnSpPr>
      <xdr:spPr>
        <a:xfrm>
          <a:off x="14592300" y="13404645"/>
          <a:ext cx="889000" cy="2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6" name="フローチャート : 判断 625"/>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7" name="テキスト ボックス 626"/>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31545</xdr:rowOff>
    </xdr:from>
    <xdr:to>
      <xdr:col>21</xdr:col>
      <xdr:colOff>161925</xdr:colOff>
      <xdr:row>78</xdr:row>
      <xdr:rowOff>112506</xdr:rowOff>
    </xdr:to>
    <xdr:cxnSp macro="">
      <xdr:nvCxnSpPr>
        <xdr:cNvPr id="628" name="直線コネクタ 627"/>
        <xdr:cNvCxnSpPr/>
      </xdr:nvCxnSpPr>
      <xdr:spPr>
        <a:xfrm flipV="1">
          <a:off x="13703300" y="13404645"/>
          <a:ext cx="889000" cy="8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29" name="フローチャート : 判断 628"/>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147397</xdr:rowOff>
    </xdr:from>
    <xdr:ext cx="469744" cy="259045"/>
    <xdr:sp macro="" textlink="">
      <xdr:nvSpPr>
        <xdr:cNvPr id="630" name="テキスト ボックス 629"/>
        <xdr:cNvSpPr txBox="1"/>
      </xdr:nvSpPr>
      <xdr:spPr>
        <a:xfrm>
          <a:off x="14357427" y="1352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112506</xdr:rowOff>
    </xdr:from>
    <xdr:to>
      <xdr:col>19</xdr:col>
      <xdr:colOff>644525</xdr:colOff>
      <xdr:row>78</xdr:row>
      <xdr:rowOff>134868</xdr:rowOff>
    </xdr:to>
    <xdr:cxnSp macro="">
      <xdr:nvCxnSpPr>
        <xdr:cNvPr id="631" name="直線コネクタ 630"/>
        <xdr:cNvCxnSpPr/>
      </xdr:nvCxnSpPr>
      <xdr:spPr>
        <a:xfrm flipV="1">
          <a:off x="12814300" y="13485606"/>
          <a:ext cx="889000" cy="2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2" name="フローチャート : 判断 631"/>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3" name="テキスト ボックス 632"/>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4" name="フローチャート : 判断 633"/>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5" name="テキスト ボックス 634"/>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82555</xdr:rowOff>
    </xdr:from>
    <xdr:to>
      <xdr:col>23</xdr:col>
      <xdr:colOff>568325</xdr:colOff>
      <xdr:row>79</xdr:row>
      <xdr:rowOff>12705</xdr:rowOff>
    </xdr:to>
    <xdr:sp macro="" textlink="">
      <xdr:nvSpPr>
        <xdr:cNvPr id="641" name="円/楕円 640"/>
        <xdr:cNvSpPr/>
      </xdr:nvSpPr>
      <xdr:spPr>
        <a:xfrm>
          <a:off x="16268700" y="134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17740</xdr:rowOff>
    </xdr:from>
    <xdr:ext cx="469744" cy="259045"/>
    <xdr:sp macro="" textlink="">
      <xdr:nvSpPr>
        <xdr:cNvPr id="642" name="災害復旧費該当値テキスト"/>
        <xdr:cNvSpPr txBox="1"/>
      </xdr:nvSpPr>
      <xdr:spPr>
        <a:xfrm>
          <a:off x="16370300" y="1339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10078</xdr:rowOff>
    </xdr:from>
    <xdr:to>
      <xdr:col>22</xdr:col>
      <xdr:colOff>415925</xdr:colOff>
      <xdr:row>78</xdr:row>
      <xdr:rowOff>111678</xdr:rowOff>
    </xdr:to>
    <xdr:sp macro="" textlink="">
      <xdr:nvSpPr>
        <xdr:cNvPr id="643" name="円/楕円 642"/>
        <xdr:cNvSpPr/>
      </xdr:nvSpPr>
      <xdr:spPr>
        <a:xfrm>
          <a:off x="15430500" y="133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128205</xdr:rowOff>
    </xdr:from>
    <xdr:ext cx="534377" cy="259045"/>
    <xdr:sp macro="" textlink="">
      <xdr:nvSpPr>
        <xdr:cNvPr id="644" name="テキスト ボックス 643"/>
        <xdr:cNvSpPr txBox="1"/>
      </xdr:nvSpPr>
      <xdr:spPr>
        <a:xfrm>
          <a:off x="15214111" y="1315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152195</xdr:rowOff>
    </xdr:from>
    <xdr:to>
      <xdr:col>21</xdr:col>
      <xdr:colOff>212725</xdr:colOff>
      <xdr:row>78</xdr:row>
      <xdr:rowOff>82345</xdr:rowOff>
    </xdr:to>
    <xdr:sp macro="" textlink="">
      <xdr:nvSpPr>
        <xdr:cNvPr id="645" name="円/楕円 644"/>
        <xdr:cNvSpPr/>
      </xdr:nvSpPr>
      <xdr:spPr>
        <a:xfrm>
          <a:off x="14541500" y="133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98872</xdr:rowOff>
    </xdr:from>
    <xdr:ext cx="534377" cy="259045"/>
    <xdr:sp macro="" textlink="">
      <xdr:nvSpPr>
        <xdr:cNvPr id="646" name="テキスト ボックス 645"/>
        <xdr:cNvSpPr txBox="1"/>
      </xdr:nvSpPr>
      <xdr:spPr>
        <a:xfrm>
          <a:off x="14325111" y="1312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61706</xdr:rowOff>
    </xdr:from>
    <xdr:to>
      <xdr:col>20</xdr:col>
      <xdr:colOff>9525</xdr:colOff>
      <xdr:row>78</xdr:row>
      <xdr:rowOff>163306</xdr:rowOff>
    </xdr:to>
    <xdr:sp macro="" textlink="">
      <xdr:nvSpPr>
        <xdr:cNvPr id="647" name="円/楕円 646"/>
        <xdr:cNvSpPr/>
      </xdr:nvSpPr>
      <xdr:spPr>
        <a:xfrm>
          <a:off x="13652500" y="1343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154433</xdr:rowOff>
    </xdr:from>
    <xdr:ext cx="469744" cy="259045"/>
    <xdr:sp macro="" textlink="">
      <xdr:nvSpPr>
        <xdr:cNvPr id="648" name="テキスト ボックス 647"/>
        <xdr:cNvSpPr txBox="1"/>
      </xdr:nvSpPr>
      <xdr:spPr>
        <a:xfrm>
          <a:off x="13468427" y="1352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84068</xdr:rowOff>
    </xdr:from>
    <xdr:to>
      <xdr:col>18</xdr:col>
      <xdr:colOff>492125</xdr:colOff>
      <xdr:row>79</xdr:row>
      <xdr:rowOff>14218</xdr:rowOff>
    </xdr:to>
    <xdr:sp macro="" textlink="">
      <xdr:nvSpPr>
        <xdr:cNvPr id="649" name="円/楕円 648"/>
        <xdr:cNvSpPr/>
      </xdr:nvSpPr>
      <xdr:spPr>
        <a:xfrm>
          <a:off x="12763500" y="134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5345</xdr:rowOff>
    </xdr:from>
    <xdr:ext cx="469744" cy="259045"/>
    <xdr:sp macro="" textlink="">
      <xdr:nvSpPr>
        <xdr:cNvPr id="650" name="テキスト ボックス 649"/>
        <xdr:cNvSpPr txBox="1"/>
      </xdr:nvSpPr>
      <xdr:spPr>
        <a:xfrm>
          <a:off x="12579427" y="1354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2" name="直線コネクタ 671"/>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3"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4" name="直線コネクタ 673"/>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5"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6" name="直線コネクタ 675"/>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130542</xdr:rowOff>
    </xdr:from>
    <xdr:to>
      <xdr:col>23</xdr:col>
      <xdr:colOff>517525</xdr:colOff>
      <xdr:row>98</xdr:row>
      <xdr:rowOff>130679</xdr:rowOff>
    </xdr:to>
    <xdr:cxnSp macro="">
      <xdr:nvCxnSpPr>
        <xdr:cNvPr id="677" name="直線コネクタ 676"/>
        <xdr:cNvCxnSpPr/>
      </xdr:nvCxnSpPr>
      <xdr:spPr>
        <a:xfrm flipV="1">
          <a:off x="15481300" y="16932642"/>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78"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79" name="フローチャート : 判断 678"/>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130679</xdr:rowOff>
    </xdr:from>
    <xdr:to>
      <xdr:col>22</xdr:col>
      <xdr:colOff>365125</xdr:colOff>
      <xdr:row>98</xdr:row>
      <xdr:rowOff>130857</xdr:rowOff>
    </xdr:to>
    <xdr:cxnSp macro="">
      <xdr:nvCxnSpPr>
        <xdr:cNvPr id="680" name="直線コネクタ 679"/>
        <xdr:cNvCxnSpPr/>
      </xdr:nvCxnSpPr>
      <xdr:spPr>
        <a:xfrm flipV="1">
          <a:off x="14592300" y="16932779"/>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1" name="フローチャート : 判断 680"/>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2" name="テキスト ボックス 681"/>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130857</xdr:rowOff>
    </xdr:from>
    <xdr:to>
      <xdr:col>21</xdr:col>
      <xdr:colOff>161925</xdr:colOff>
      <xdr:row>98</xdr:row>
      <xdr:rowOff>130908</xdr:rowOff>
    </xdr:to>
    <xdr:cxnSp macro="">
      <xdr:nvCxnSpPr>
        <xdr:cNvPr id="683" name="直線コネクタ 682"/>
        <xdr:cNvCxnSpPr/>
      </xdr:nvCxnSpPr>
      <xdr:spPr>
        <a:xfrm flipV="1">
          <a:off x="13703300" y="16932957"/>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4" name="フローチャート : 判断 683"/>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5" name="テキスト ボックス 684"/>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130908</xdr:rowOff>
    </xdr:from>
    <xdr:to>
      <xdr:col>19</xdr:col>
      <xdr:colOff>644525</xdr:colOff>
      <xdr:row>98</xdr:row>
      <xdr:rowOff>131049</xdr:rowOff>
    </xdr:to>
    <xdr:cxnSp macro="">
      <xdr:nvCxnSpPr>
        <xdr:cNvPr id="686" name="直線コネクタ 685"/>
        <xdr:cNvCxnSpPr/>
      </xdr:nvCxnSpPr>
      <xdr:spPr>
        <a:xfrm flipV="1">
          <a:off x="12814300" y="16933008"/>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7" name="フローチャート : 判断 686"/>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88" name="テキスト ボックス 687"/>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89" name="フローチャート : 判断 688"/>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0" name="テキスト ボックス 689"/>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79742</xdr:rowOff>
    </xdr:from>
    <xdr:to>
      <xdr:col>23</xdr:col>
      <xdr:colOff>568325</xdr:colOff>
      <xdr:row>99</xdr:row>
      <xdr:rowOff>9892</xdr:rowOff>
    </xdr:to>
    <xdr:sp macro="" textlink="">
      <xdr:nvSpPr>
        <xdr:cNvPr id="696" name="円/楕円 695"/>
        <xdr:cNvSpPr/>
      </xdr:nvSpPr>
      <xdr:spPr>
        <a:xfrm>
          <a:off x="16268700" y="168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166119</xdr:rowOff>
    </xdr:from>
    <xdr:ext cx="469744" cy="259045"/>
    <xdr:sp macro="" textlink="">
      <xdr:nvSpPr>
        <xdr:cNvPr id="697" name="公債費該当値テキスト"/>
        <xdr:cNvSpPr txBox="1"/>
      </xdr:nvSpPr>
      <xdr:spPr>
        <a:xfrm>
          <a:off x="16370300" y="167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79879</xdr:rowOff>
    </xdr:from>
    <xdr:to>
      <xdr:col>22</xdr:col>
      <xdr:colOff>415925</xdr:colOff>
      <xdr:row>99</xdr:row>
      <xdr:rowOff>10029</xdr:rowOff>
    </xdr:to>
    <xdr:sp macro="" textlink="">
      <xdr:nvSpPr>
        <xdr:cNvPr id="698" name="円/楕円 697"/>
        <xdr:cNvSpPr/>
      </xdr:nvSpPr>
      <xdr:spPr>
        <a:xfrm>
          <a:off x="15430500" y="168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1156</xdr:rowOff>
    </xdr:from>
    <xdr:ext cx="469744" cy="259045"/>
    <xdr:sp macro="" textlink="">
      <xdr:nvSpPr>
        <xdr:cNvPr id="699" name="テキスト ボックス 698"/>
        <xdr:cNvSpPr txBox="1"/>
      </xdr:nvSpPr>
      <xdr:spPr>
        <a:xfrm>
          <a:off x="15246427" y="1697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80057</xdr:rowOff>
    </xdr:from>
    <xdr:to>
      <xdr:col>21</xdr:col>
      <xdr:colOff>212725</xdr:colOff>
      <xdr:row>99</xdr:row>
      <xdr:rowOff>10207</xdr:rowOff>
    </xdr:to>
    <xdr:sp macro="" textlink="">
      <xdr:nvSpPr>
        <xdr:cNvPr id="700" name="円/楕円 699"/>
        <xdr:cNvSpPr/>
      </xdr:nvSpPr>
      <xdr:spPr>
        <a:xfrm>
          <a:off x="14541500" y="168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1334</xdr:rowOff>
    </xdr:from>
    <xdr:ext cx="469744" cy="259045"/>
    <xdr:sp macro="" textlink="">
      <xdr:nvSpPr>
        <xdr:cNvPr id="701" name="テキスト ボックス 700"/>
        <xdr:cNvSpPr txBox="1"/>
      </xdr:nvSpPr>
      <xdr:spPr>
        <a:xfrm>
          <a:off x="14357427" y="1697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80108</xdr:rowOff>
    </xdr:from>
    <xdr:to>
      <xdr:col>20</xdr:col>
      <xdr:colOff>9525</xdr:colOff>
      <xdr:row>99</xdr:row>
      <xdr:rowOff>10258</xdr:rowOff>
    </xdr:to>
    <xdr:sp macro="" textlink="">
      <xdr:nvSpPr>
        <xdr:cNvPr id="702" name="円/楕円 701"/>
        <xdr:cNvSpPr/>
      </xdr:nvSpPr>
      <xdr:spPr>
        <a:xfrm>
          <a:off x="13652500" y="168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1385</xdr:rowOff>
    </xdr:from>
    <xdr:ext cx="469744" cy="259045"/>
    <xdr:sp macro="" textlink="">
      <xdr:nvSpPr>
        <xdr:cNvPr id="703" name="テキスト ボックス 702"/>
        <xdr:cNvSpPr txBox="1"/>
      </xdr:nvSpPr>
      <xdr:spPr>
        <a:xfrm>
          <a:off x="13468427" y="169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80249</xdr:rowOff>
    </xdr:from>
    <xdr:to>
      <xdr:col>18</xdr:col>
      <xdr:colOff>492125</xdr:colOff>
      <xdr:row>99</xdr:row>
      <xdr:rowOff>10399</xdr:rowOff>
    </xdr:to>
    <xdr:sp macro="" textlink="">
      <xdr:nvSpPr>
        <xdr:cNvPr id="704" name="円/楕円 703"/>
        <xdr:cNvSpPr/>
      </xdr:nvSpPr>
      <xdr:spPr>
        <a:xfrm>
          <a:off x="12763500" y="168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1526</xdr:rowOff>
    </xdr:from>
    <xdr:ext cx="469744" cy="259045"/>
    <xdr:sp macro="" textlink="">
      <xdr:nvSpPr>
        <xdr:cNvPr id="705" name="テキスト ボックス 704"/>
        <xdr:cNvSpPr txBox="1"/>
      </xdr:nvSpPr>
      <xdr:spPr>
        <a:xfrm>
          <a:off x="12579427" y="1697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9" name="テキスト ボックス 71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1" name="テキスト ボックス 72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3" name="テキスト ボックス 72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5" name="テキスト ボックス 72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7" name="直線コネクタ 726"/>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28"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0"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1" name="直線コネクタ 730"/>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3"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4" name="フローチャート : 判断 733"/>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6" name="フローチャート : 判断 735"/>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7" name="テキスト ボックス 736"/>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39" name="フローチャート : 判断 738"/>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0" name="テキスト ボックス 739"/>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2" name="フローチャート : 判断 741"/>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3" name="テキスト ボックス 742"/>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4" name="フローチャート : 判断 743"/>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5" name="テキスト ボックス 744"/>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1" name="円/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2"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3" name="円/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4" name="テキスト ボックス 75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5" name="円/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6" name="テキスト ボックス 75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7" name="円/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8" name="テキスト ボックス 75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9" name="円/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0" name="テキスト ボックス 75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2" name="テキスト ボックス 77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4" name="テキスト ボックス 77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6" name="直線コネクタ 77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1" name="直線コネクタ 78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3" name="フローチャート : 判断 78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4" name="直線コネクタ 78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5" name="フローチャート : 判断 78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6" name="テキスト ボックス 78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7" name="直線コネクタ 78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8" name="フローチャート : 判断 78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9" name="テキスト ボックス 78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0" name="直線コネクタ 78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1" name="フローチャート : 判断 79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2" name="テキスト ボックス 79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3" name="フローチャート : 判断 79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4" name="テキスト ボックス 79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円/楕円 79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2" name="円/楕円 80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3" name="テキスト ボックス 80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4" name="円/楕円 80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5" name="テキスト ボックス 80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6" name="円/楕円 80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7" name="テキスト ボックス 80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円/楕円 80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9" name="テキスト ボックス 80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0" name="正方形/長方形 8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1" name="正方形/長方形 8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2" name="テキスト ボックス 8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a:t>
          </a:r>
          <a:r>
            <a:rPr kumimoji="1" lang="ja-JP" altLang="en-US" sz="1100">
              <a:latin typeface="ＭＳ Ｐゴシック"/>
            </a:rPr>
            <a:t>議会費</a:t>
          </a:r>
          <a:r>
            <a:rPr kumimoji="1" lang="en-US" altLang="ja-JP" sz="1100">
              <a:latin typeface="ＭＳ Ｐゴシック"/>
            </a:rPr>
            <a:t>】</a:t>
          </a:r>
          <a:r>
            <a:rPr kumimoji="1" lang="ja-JP" altLang="en-US" sz="1100">
              <a:latin typeface="ＭＳ Ｐゴシック"/>
            </a:rPr>
            <a:t>議員報酬が県内の町の中でトップであり、その他関係経費とあわせても類似団体内でトップである。　</a:t>
          </a:r>
          <a:r>
            <a:rPr kumimoji="1" lang="en-US" altLang="ja-JP" sz="1100">
              <a:latin typeface="ＭＳ Ｐゴシック"/>
            </a:rPr>
            <a:t>【</a:t>
          </a:r>
          <a:r>
            <a:rPr kumimoji="1" lang="ja-JP" altLang="en-US" sz="1100">
              <a:latin typeface="ＭＳ Ｐゴシック"/>
            </a:rPr>
            <a:t>総務費</a:t>
          </a:r>
          <a:r>
            <a:rPr kumimoji="1" lang="en-US" altLang="ja-JP" sz="1100">
              <a:latin typeface="ＭＳ Ｐゴシック"/>
            </a:rPr>
            <a:t>】</a:t>
          </a:r>
          <a:r>
            <a:rPr kumimoji="1" lang="ja-JP" altLang="en-US" sz="1100">
              <a:latin typeface="ＭＳ Ｐゴシック"/>
            </a:rPr>
            <a:t>主に施設の指定管理、行政番組等の情報関係や町独自の施策（薬草栽培研究など）にかかる経費が高いため、類似団体内でトップである。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民生費</a:t>
          </a:r>
          <a:r>
            <a:rPr kumimoji="1" lang="en-US" altLang="ja-JP" sz="1100">
              <a:latin typeface="ＭＳ Ｐゴシック"/>
            </a:rPr>
            <a:t>】</a:t>
          </a:r>
          <a:r>
            <a:rPr kumimoji="1" lang="ja-JP" altLang="en-US" sz="1100">
              <a:latin typeface="ＭＳ Ｐゴシック"/>
            </a:rPr>
            <a:t>二つの公立の保育所の運営に係る経費及び医療費助成や敬老年金などの扶助費が、類似団体と比べ高い。また、近年では、福祉施設整備事業にかかる経費があり、類似団体内平均より高い状況にある。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衛生費</a:t>
          </a:r>
          <a:r>
            <a:rPr kumimoji="1" lang="en-US" altLang="ja-JP" sz="1100">
              <a:latin typeface="ＭＳ Ｐゴシック"/>
            </a:rPr>
            <a:t>】</a:t>
          </a:r>
          <a:r>
            <a:rPr kumimoji="1" lang="ja-JP" altLang="en-US" sz="1100">
              <a:latin typeface="ＭＳ Ｐゴシック"/>
            </a:rPr>
            <a:t>例年は類似団体平均より低い状況であったが、平成２７年度は唐津赤十字病院移転改築事業費補助金の増により、類似団体内平均より高くなっている。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土木費</a:t>
          </a:r>
          <a:r>
            <a:rPr kumimoji="1" lang="en-US" altLang="ja-JP" sz="1100">
              <a:latin typeface="ＭＳ Ｐゴシック"/>
            </a:rPr>
            <a:t>】</a:t>
          </a:r>
          <a:r>
            <a:rPr kumimoji="1" lang="ja-JP" altLang="en-US" sz="1100">
              <a:latin typeface="ＭＳ Ｐゴシック"/>
            </a:rPr>
            <a:t>下水道事業特別会計への繰出金が高く、毎年、類似団体内平均より高い傾向にある。今後、内水対策事業や町道長倉藤平線道路改良事業による高い水準となる見込みである。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教育費</a:t>
          </a:r>
          <a:r>
            <a:rPr kumimoji="1" lang="en-US" altLang="ja-JP" sz="1100">
              <a:latin typeface="ＭＳ Ｐゴシック"/>
            </a:rPr>
            <a:t>】</a:t>
          </a:r>
          <a:r>
            <a:rPr kumimoji="1" lang="ja-JP" altLang="en-US" sz="1100">
              <a:latin typeface="ＭＳ Ｐゴシック"/>
            </a:rPr>
            <a:t>近年は小中一貫校の施設整備や通学バス運行にかかる経費により高い傾向が続いている。今後は、町民会館や体育施設の大規模な改修・更新・修繕が見込まれ、類似団体内平均より高くなる見込みである。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公債費</a:t>
          </a:r>
          <a:r>
            <a:rPr kumimoji="1" lang="en-US" altLang="ja-JP" sz="1100">
              <a:latin typeface="ＭＳ Ｐゴシック"/>
            </a:rPr>
            <a:t>】</a:t>
          </a:r>
          <a:r>
            <a:rPr kumimoji="1" lang="ja-JP" altLang="en-US" sz="1100">
              <a:latin typeface="ＭＳ Ｐゴシック"/>
            </a:rPr>
            <a:t>町債の償還については、小学校の増改築事業分の一つのみで平成３０年度に償還が完了する。町債の償還以外は、財政調整基金から一時運用にかかる利子のみである。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総　括</a:t>
          </a:r>
          <a:r>
            <a:rPr kumimoji="1" lang="en-US" altLang="ja-JP" sz="1100">
              <a:latin typeface="ＭＳ Ｐゴシック"/>
            </a:rPr>
            <a:t>】</a:t>
          </a:r>
          <a:r>
            <a:rPr kumimoji="1" lang="ja-JP" altLang="en-US" sz="1100">
              <a:latin typeface="ＭＳ Ｐゴシック"/>
            </a:rPr>
            <a:t>本町独自及び単独の施策にかかる経費により、総じて類似団体内と比較し経費が高い傾向にある。今後も人口減少が見込まれる中、健全な財政運営を続けるためにも事務事業の見直し取捨選択や財源確保が、今後いっそう必要である。</a:t>
          </a:r>
          <a:endParaRPr kumimoji="1" lang="en-US" altLang="ja-JP"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財政調整基金残高について、平成２７年度は積立のみで取崩が無かったため比率が微増となっている。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１９９，０５４千円から２２８，２０６千円で不用額（決算余剰金）の増により微増となっている。比率については、３％から５％が望ましいとされているため、歳入歳出決算見込額を的確に把握し不用額分の補正減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いずれの年度及び会計においても黒字決算の状況である。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一般会計においては実質収支額の増により、昨年度比で１．１％増加している。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今度とも黒字決算となるよう健全経営に努める。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前年度までは年々減少傾向であったが、平成２７年度に関しては唐津赤十字病院移転改築の整備事業への補助金により増額となっている。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今後とも電源関係の交付金や公共施設整備基金等を活用し、新規の起債が必要とならないような財政運営に努める。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新規の起債や高額な債務負担行為も無く、将来負担額はほぼ横ばいである。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充当可能財源である基金の額については、平成２７年度はふるさと応援寄附金や財政調整基金の積立により微増となっている。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今後とも、将来世代への負担とならないような財政運営に努める。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佐賀県玄海町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6,039
6,035
35.92
7,880,594
7,643,259
228,206
2,804,488
28,096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佐賀県玄海町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6,039
6,035
35.92
7,880,594
7,643,259
228,206
2,804,488
28,096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佐賀県玄海町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6,039
6,035
35.92
7,880,594
7,643,259
228,206
2,804,488
28,096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13879_&#29572;&#28023;&#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row>
        <row r="75">
          <cell r="K75">
            <v>2.4</v>
          </cell>
          <cell r="L75">
            <v>3.3</v>
          </cell>
          <cell r="M75">
            <v>2.9</v>
          </cell>
          <cell r="N75">
            <v>2.5</v>
          </cell>
          <cell r="O75">
            <v>3.7</v>
          </cell>
        </row>
        <row r="77">
          <cell r="G77" t="str">
            <v>類似団体内平均値</v>
          </cell>
          <cell r="K77">
            <v>20.3</v>
          </cell>
          <cell r="L77">
            <v>5.7</v>
          </cell>
          <cell r="M77">
            <v>0</v>
          </cell>
          <cell r="N77">
            <v>0</v>
          </cell>
          <cell r="O77">
            <v>0</v>
          </cell>
        </row>
        <row r="79">
          <cell r="K79">
            <v>12.2</v>
          </cell>
          <cell r="L79">
            <v>10.8</v>
          </cell>
          <cell r="M79">
            <v>9.8000000000000007</v>
          </cell>
          <cell r="N79">
            <v>9.1</v>
          </cell>
          <cell r="O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7880594</v>
      </c>
      <c r="BO4" s="349"/>
      <c r="BP4" s="349"/>
      <c r="BQ4" s="349"/>
      <c r="BR4" s="349"/>
      <c r="BS4" s="349"/>
      <c r="BT4" s="349"/>
      <c r="BU4" s="350"/>
      <c r="BV4" s="348">
        <v>12942496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8.1</v>
      </c>
      <c r="CU4" s="355"/>
      <c r="CV4" s="355"/>
      <c r="CW4" s="355"/>
      <c r="CX4" s="355"/>
      <c r="CY4" s="355"/>
      <c r="CZ4" s="355"/>
      <c r="DA4" s="356"/>
      <c r="DB4" s="354">
        <v>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7643259</v>
      </c>
      <c r="BO5" s="386"/>
      <c r="BP5" s="386"/>
      <c r="BQ5" s="386"/>
      <c r="BR5" s="386"/>
      <c r="BS5" s="386"/>
      <c r="BT5" s="386"/>
      <c r="BU5" s="387"/>
      <c r="BV5" s="385">
        <v>12727038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90.7</v>
      </c>
      <c r="CU5" s="383"/>
      <c r="CV5" s="383"/>
      <c r="CW5" s="383"/>
      <c r="CX5" s="383"/>
      <c r="CY5" s="383"/>
      <c r="CZ5" s="383"/>
      <c r="DA5" s="384"/>
      <c r="DB5" s="382">
        <v>97.6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237335</v>
      </c>
      <c r="BO6" s="386"/>
      <c r="BP6" s="386"/>
      <c r="BQ6" s="386"/>
      <c r="BR6" s="386"/>
      <c r="BS6" s="386"/>
      <c r="BT6" s="386"/>
      <c r="BU6" s="387"/>
      <c r="BV6" s="385">
        <v>215458</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90.7</v>
      </c>
      <c r="CU6" s="423"/>
      <c r="CV6" s="423"/>
      <c r="CW6" s="423"/>
      <c r="CX6" s="423"/>
      <c r="CY6" s="423"/>
      <c r="CZ6" s="423"/>
      <c r="DA6" s="424"/>
      <c r="DB6" s="422">
        <v>97.6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78</v>
      </c>
      <c r="AV7" s="418"/>
      <c r="AW7" s="418"/>
      <c r="AX7" s="418"/>
      <c r="AY7" s="419" t="s">
        <v>90</v>
      </c>
      <c r="AZ7" s="420"/>
      <c r="BA7" s="420"/>
      <c r="BB7" s="420"/>
      <c r="BC7" s="420"/>
      <c r="BD7" s="420"/>
      <c r="BE7" s="420"/>
      <c r="BF7" s="420"/>
      <c r="BG7" s="420"/>
      <c r="BH7" s="420"/>
      <c r="BI7" s="420"/>
      <c r="BJ7" s="420"/>
      <c r="BK7" s="420"/>
      <c r="BL7" s="420"/>
      <c r="BM7" s="421"/>
      <c r="BN7" s="385">
        <v>9129</v>
      </c>
      <c r="BO7" s="386"/>
      <c r="BP7" s="386"/>
      <c r="BQ7" s="386"/>
      <c r="BR7" s="386"/>
      <c r="BS7" s="386"/>
      <c r="BT7" s="386"/>
      <c r="BU7" s="387"/>
      <c r="BV7" s="385">
        <v>16404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2804488</v>
      </c>
      <c r="CU7" s="386"/>
      <c r="CV7" s="386"/>
      <c r="CW7" s="386"/>
      <c r="CX7" s="386"/>
      <c r="CY7" s="386"/>
      <c r="CZ7" s="386"/>
      <c r="DA7" s="387"/>
      <c r="DB7" s="385">
        <v>2830666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78</v>
      </c>
      <c r="AV8" s="418"/>
      <c r="AW8" s="418"/>
      <c r="AX8" s="418"/>
      <c r="AY8" s="419" t="s">
        <v>93</v>
      </c>
      <c r="AZ8" s="420"/>
      <c r="BA8" s="420"/>
      <c r="BB8" s="420"/>
      <c r="BC8" s="420"/>
      <c r="BD8" s="420"/>
      <c r="BE8" s="420"/>
      <c r="BF8" s="420"/>
      <c r="BG8" s="420"/>
      <c r="BH8" s="420"/>
      <c r="BI8" s="420"/>
      <c r="BJ8" s="420"/>
      <c r="BK8" s="420"/>
      <c r="BL8" s="420"/>
      <c r="BM8" s="421"/>
      <c r="BN8" s="385">
        <v>228206</v>
      </c>
      <c r="BO8" s="386"/>
      <c r="BP8" s="386"/>
      <c r="BQ8" s="386"/>
      <c r="BR8" s="386"/>
      <c r="BS8" s="386"/>
      <c r="BT8" s="386"/>
      <c r="BU8" s="387"/>
      <c r="BV8" s="385">
        <v>199054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1.05</v>
      </c>
      <c r="CU8" s="426"/>
      <c r="CV8" s="426"/>
      <c r="CW8" s="426"/>
      <c r="CX8" s="426"/>
      <c r="CY8" s="426"/>
      <c r="CZ8" s="426"/>
      <c r="DA8" s="427"/>
      <c r="DB8" s="425">
        <v>1.1100000000000001</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5902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78</v>
      </c>
      <c r="AV9" s="418"/>
      <c r="AW9" s="418"/>
      <c r="AX9" s="418"/>
      <c r="AY9" s="419" t="s">
        <v>99</v>
      </c>
      <c r="AZ9" s="420"/>
      <c r="BA9" s="420"/>
      <c r="BB9" s="420"/>
      <c r="BC9" s="420"/>
      <c r="BD9" s="420"/>
      <c r="BE9" s="420"/>
      <c r="BF9" s="420"/>
      <c r="BG9" s="420"/>
      <c r="BH9" s="420"/>
      <c r="BI9" s="420"/>
      <c r="BJ9" s="420"/>
      <c r="BK9" s="420"/>
      <c r="BL9" s="420"/>
      <c r="BM9" s="421"/>
      <c r="BN9" s="385">
        <v>29152</v>
      </c>
      <c r="BO9" s="386"/>
      <c r="BP9" s="386"/>
      <c r="BQ9" s="386"/>
      <c r="BR9" s="386"/>
      <c r="BS9" s="386"/>
      <c r="BT9" s="386"/>
      <c r="BU9" s="387"/>
      <c r="BV9" s="385">
        <v>-23376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0.2</v>
      </c>
      <c r="CU9" s="383"/>
      <c r="CV9" s="383"/>
      <c r="CW9" s="383"/>
      <c r="CX9" s="383"/>
      <c r="CY9" s="383"/>
      <c r="CZ9" s="383"/>
      <c r="DA9" s="384"/>
      <c r="DB9" s="382">
        <v>0.2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6379</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78</v>
      </c>
      <c r="AV10" s="418"/>
      <c r="AW10" s="418"/>
      <c r="AX10" s="418"/>
      <c r="AY10" s="419" t="s">
        <v>103</v>
      </c>
      <c r="AZ10" s="420"/>
      <c r="BA10" s="420"/>
      <c r="BB10" s="420"/>
      <c r="BC10" s="420"/>
      <c r="BD10" s="420"/>
      <c r="BE10" s="420"/>
      <c r="BF10" s="420"/>
      <c r="BG10" s="420"/>
      <c r="BH10" s="420"/>
      <c r="BI10" s="420"/>
      <c r="BJ10" s="420"/>
      <c r="BK10" s="420"/>
      <c r="BL10" s="420"/>
      <c r="BM10" s="421"/>
      <c r="BN10" s="385">
        <v>92205</v>
      </c>
      <c r="BO10" s="386"/>
      <c r="BP10" s="386"/>
      <c r="BQ10" s="386"/>
      <c r="BR10" s="386"/>
      <c r="BS10" s="386"/>
      <c r="BT10" s="386"/>
      <c r="BU10" s="387"/>
      <c r="BV10" s="385">
        <v>3462</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6039</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v>591650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6035</v>
      </c>
      <c r="S13" s="467"/>
      <c r="T13" s="467"/>
      <c r="U13" s="467"/>
      <c r="V13" s="468"/>
      <c r="W13" s="401" t="s">
        <v>121</v>
      </c>
      <c r="X13" s="402"/>
      <c r="Y13" s="402"/>
      <c r="Z13" s="402"/>
      <c r="AA13" s="402"/>
      <c r="AB13" s="392"/>
      <c r="AC13" s="436">
        <v>874</v>
      </c>
      <c r="AD13" s="437"/>
      <c r="AE13" s="437"/>
      <c r="AF13" s="437"/>
      <c r="AG13" s="476"/>
      <c r="AH13" s="436">
        <v>913</v>
      </c>
      <c r="AI13" s="437"/>
      <c r="AJ13" s="437"/>
      <c r="AK13" s="437"/>
      <c r="AL13" s="438"/>
      <c r="AM13" s="414" t="s">
        <v>122</v>
      </c>
      <c r="AN13" s="415"/>
      <c r="AO13" s="415"/>
      <c r="AP13" s="415"/>
      <c r="AQ13" s="415"/>
      <c r="AR13" s="415"/>
      <c r="AS13" s="415"/>
      <c r="AT13" s="416"/>
      <c r="AU13" s="417" t="s">
        <v>116</v>
      </c>
      <c r="AV13" s="418"/>
      <c r="AW13" s="418"/>
      <c r="AX13" s="418"/>
      <c r="AY13" s="419" t="s">
        <v>123</v>
      </c>
      <c r="AZ13" s="420"/>
      <c r="BA13" s="420"/>
      <c r="BB13" s="420"/>
      <c r="BC13" s="420"/>
      <c r="BD13" s="420"/>
      <c r="BE13" s="420"/>
      <c r="BF13" s="420"/>
      <c r="BG13" s="420"/>
      <c r="BH13" s="420"/>
      <c r="BI13" s="420"/>
      <c r="BJ13" s="420"/>
      <c r="BK13" s="420"/>
      <c r="BL13" s="420"/>
      <c r="BM13" s="421"/>
      <c r="BN13" s="385">
        <v>121357</v>
      </c>
      <c r="BO13" s="386"/>
      <c r="BP13" s="386"/>
      <c r="BQ13" s="386"/>
      <c r="BR13" s="386"/>
      <c r="BS13" s="386"/>
      <c r="BT13" s="386"/>
      <c r="BU13" s="387"/>
      <c r="BV13" s="385">
        <v>-611564</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3.7</v>
      </c>
      <c r="CU13" s="383"/>
      <c r="CV13" s="383"/>
      <c r="CW13" s="383"/>
      <c r="CX13" s="383"/>
      <c r="CY13" s="383"/>
      <c r="CZ13" s="383"/>
      <c r="DA13" s="384"/>
      <c r="DB13" s="382">
        <v>2.5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6139</v>
      </c>
      <c r="S14" s="467"/>
      <c r="T14" s="467"/>
      <c r="U14" s="467"/>
      <c r="V14" s="468"/>
      <c r="W14" s="375"/>
      <c r="X14" s="376"/>
      <c r="Y14" s="376"/>
      <c r="Z14" s="376"/>
      <c r="AA14" s="376"/>
      <c r="AB14" s="365"/>
      <c r="AC14" s="469">
        <v>24.4</v>
      </c>
      <c r="AD14" s="470"/>
      <c r="AE14" s="470"/>
      <c r="AF14" s="470"/>
      <c r="AG14" s="471"/>
      <c r="AH14" s="469">
        <v>24.4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t="s">
        <v>118</v>
      </c>
      <c r="CU14" s="481"/>
      <c r="CV14" s="481"/>
      <c r="CW14" s="481"/>
      <c r="CX14" s="481"/>
      <c r="CY14" s="481"/>
      <c r="CZ14" s="481"/>
      <c r="DA14" s="482"/>
      <c r="DB14" s="480" t="s">
        <v>118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6134</v>
      </c>
      <c r="S15" s="467"/>
      <c r="T15" s="467"/>
      <c r="U15" s="467"/>
      <c r="V15" s="468"/>
      <c r="W15" s="401" t="s">
        <v>127</v>
      </c>
      <c r="X15" s="402"/>
      <c r="Y15" s="402"/>
      <c r="Z15" s="402"/>
      <c r="AA15" s="402"/>
      <c r="AB15" s="392"/>
      <c r="AC15" s="436">
        <v>657</v>
      </c>
      <c r="AD15" s="437"/>
      <c r="AE15" s="437"/>
      <c r="AF15" s="437"/>
      <c r="AG15" s="476"/>
      <c r="AH15" s="436">
        <v>1022</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2139572</v>
      </c>
      <c r="BO15" s="349"/>
      <c r="BP15" s="349"/>
      <c r="BQ15" s="349"/>
      <c r="BR15" s="349"/>
      <c r="BS15" s="349"/>
      <c r="BT15" s="349"/>
      <c r="BU15" s="350"/>
      <c r="BV15" s="348">
        <v>2152088</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18.399999999999999</v>
      </c>
      <c r="AD16" s="470"/>
      <c r="AE16" s="470"/>
      <c r="AF16" s="470"/>
      <c r="AG16" s="471"/>
      <c r="AH16" s="469">
        <v>27.3</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2137363</v>
      </c>
      <c r="BO16" s="386"/>
      <c r="BP16" s="386"/>
      <c r="BQ16" s="386"/>
      <c r="BR16" s="386"/>
      <c r="BS16" s="386"/>
      <c r="BT16" s="386"/>
      <c r="BU16" s="387"/>
      <c r="BV16" s="385">
        <v>2016307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2047</v>
      </c>
      <c r="AD17" s="437"/>
      <c r="AE17" s="437"/>
      <c r="AF17" s="437"/>
      <c r="AG17" s="476"/>
      <c r="AH17" s="436">
        <v>1805</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2804488</v>
      </c>
      <c r="BO17" s="386"/>
      <c r="BP17" s="386"/>
      <c r="BQ17" s="386"/>
      <c r="BR17" s="386"/>
      <c r="BS17" s="386"/>
      <c r="BT17" s="386"/>
      <c r="BU17" s="387"/>
      <c r="BV17" s="385">
        <v>2830666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35.92</v>
      </c>
      <c r="M18" s="498"/>
      <c r="N18" s="498"/>
      <c r="O18" s="498"/>
      <c r="P18" s="498"/>
      <c r="Q18" s="498"/>
      <c r="R18" s="499"/>
      <c r="S18" s="499"/>
      <c r="T18" s="499"/>
      <c r="U18" s="499"/>
      <c r="V18" s="500"/>
      <c r="W18" s="403"/>
      <c r="X18" s="404"/>
      <c r="Y18" s="404"/>
      <c r="Z18" s="404"/>
      <c r="AA18" s="404"/>
      <c r="AB18" s="395"/>
      <c r="AC18" s="501">
        <v>57.2</v>
      </c>
      <c r="AD18" s="502"/>
      <c r="AE18" s="502"/>
      <c r="AF18" s="502"/>
      <c r="AG18" s="503"/>
      <c r="AH18" s="501">
        <v>48.3</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2625257</v>
      </c>
      <c r="BO18" s="386"/>
      <c r="BP18" s="386"/>
      <c r="BQ18" s="386"/>
      <c r="BR18" s="386"/>
      <c r="BS18" s="386"/>
      <c r="BT18" s="386"/>
      <c r="BU18" s="387"/>
      <c r="BV18" s="385">
        <v>2824350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164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5190104</v>
      </c>
      <c r="BO19" s="386"/>
      <c r="BP19" s="386"/>
      <c r="BQ19" s="386"/>
      <c r="BR19" s="386"/>
      <c r="BS19" s="386"/>
      <c r="BT19" s="386"/>
      <c r="BU19" s="387"/>
      <c r="BV19" s="385">
        <v>5655553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1918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28096</v>
      </c>
      <c r="BO23" s="386"/>
      <c r="BP23" s="386"/>
      <c r="BQ23" s="386"/>
      <c r="BR23" s="386"/>
      <c r="BS23" s="386"/>
      <c r="BT23" s="386"/>
      <c r="BU23" s="387"/>
      <c r="BV23" s="385">
        <v>38469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7600</v>
      </c>
      <c r="R24" s="437"/>
      <c r="S24" s="437"/>
      <c r="T24" s="437"/>
      <c r="U24" s="437"/>
      <c r="V24" s="476"/>
      <c r="W24" s="531"/>
      <c r="X24" s="519"/>
      <c r="Y24" s="520"/>
      <c r="Z24" s="435" t="s">
        <v>150</v>
      </c>
      <c r="AA24" s="415"/>
      <c r="AB24" s="415"/>
      <c r="AC24" s="415"/>
      <c r="AD24" s="415"/>
      <c r="AE24" s="415"/>
      <c r="AF24" s="415"/>
      <c r="AG24" s="416"/>
      <c r="AH24" s="436">
        <v>123</v>
      </c>
      <c r="AI24" s="437"/>
      <c r="AJ24" s="437"/>
      <c r="AK24" s="437"/>
      <c r="AL24" s="476"/>
      <c r="AM24" s="436">
        <v>341940</v>
      </c>
      <c r="AN24" s="437"/>
      <c r="AO24" s="437"/>
      <c r="AP24" s="437"/>
      <c r="AQ24" s="437"/>
      <c r="AR24" s="476"/>
      <c r="AS24" s="436">
        <v>2780</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28096</v>
      </c>
      <c r="BO24" s="386"/>
      <c r="BP24" s="386"/>
      <c r="BQ24" s="386"/>
      <c r="BR24" s="386"/>
      <c r="BS24" s="386"/>
      <c r="BT24" s="386"/>
      <c r="BU24" s="387"/>
      <c r="BV24" s="385">
        <v>38469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1</v>
      </c>
      <c r="M25" s="437"/>
      <c r="N25" s="437"/>
      <c r="O25" s="437"/>
      <c r="P25" s="476"/>
      <c r="Q25" s="436">
        <v>6220</v>
      </c>
      <c r="R25" s="437"/>
      <c r="S25" s="437"/>
      <c r="T25" s="437"/>
      <c r="U25" s="437"/>
      <c r="V25" s="476"/>
      <c r="W25" s="531"/>
      <c r="X25" s="519"/>
      <c r="Y25" s="520"/>
      <c r="Z25" s="435" t="s">
        <v>153</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166204</v>
      </c>
      <c r="BO25" s="349"/>
      <c r="BP25" s="349"/>
      <c r="BQ25" s="349"/>
      <c r="BR25" s="349"/>
      <c r="BS25" s="349"/>
      <c r="BT25" s="349"/>
      <c r="BU25" s="350"/>
      <c r="BV25" s="348">
        <v>250442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5270</v>
      </c>
      <c r="R26" s="437"/>
      <c r="S26" s="437"/>
      <c r="T26" s="437"/>
      <c r="U26" s="437"/>
      <c r="V26" s="476"/>
      <c r="W26" s="531"/>
      <c r="X26" s="519"/>
      <c r="Y26" s="520"/>
      <c r="Z26" s="435" t="s">
        <v>156</v>
      </c>
      <c r="AA26" s="541"/>
      <c r="AB26" s="541"/>
      <c r="AC26" s="541"/>
      <c r="AD26" s="541"/>
      <c r="AE26" s="541"/>
      <c r="AF26" s="541"/>
      <c r="AG26" s="542"/>
      <c r="AH26" s="436">
        <v>7</v>
      </c>
      <c r="AI26" s="437"/>
      <c r="AJ26" s="437"/>
      <c r="AK26" s="437"/>
      <c r="AL26" s="476"/>
      <c r="AM26" s="436">
        <v>20482</v>
      </c>
      <c r="AN26" s="437"/>
      <c r="AO26" s="437"/>
      <c r="AP26" s="437"/>
      <c r="AQ26" s="437"/>
      <c r="AR26" s="476"/>
      <c r="AS26" s="436">
        <v>2926</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158</v>
      </c>
      <c r="F27" s="415"/>
      <c r="G27" s="415"/>
      <c r="H27" s="415"/>
      <c r="I27" s="415"/>
      <c r="J27" s="415"/>
      <c r="K27" s="416"/>
      <c r="L27" s="436">
        <v>1</v>
      </c>
      <c r="M27" s="437"/>
      <c r="N27" s="437"/>
      <c r="O27" s="437"/>
      <c r="P27" s="476"/>
      <c r="Q27" s="436">
        <v>3640</v>
      </c>
      <c r="R27" s="437"/>
      <c r="S27" s="437"/>
      <c r="T27" s="437"/>
      <c r="U27" s="437"/>
      <c r="V27" s="476"/>
      <c r="W27" s="531"/>
      <c r="X27" s="519"/>
      <c r="Y27" s="520"/>
      <c r="Z27" s="435" t="s">
        <v>159</v>
      </c>
      <c r="AA27" s="415"/>
      <c r="AB27" s="415"/>
      <c r="AC27" s="415"/>
      <c r="AD27" s="415"/>
      <c r="AE27" s="415"/>
      <c r="AF27" s="415"/>
      <c r="AG27" s="416"/>
      <c r="AH27" s="436">
        <v>1</v>
      </c>
      <c r="AI27" s="437"/>
      <c r="AJ27" s="437"/>
      <c r="AK27" s="437"/>
      <c r="AL27" s="476"/>
      <c r="AM27" s="436" t="s">
        <v>160</v>
      </c>
      <c r="AN27" s="437"/>
      <c r="AO27" s="437"/>
      <c r="AP27" s="437"/>
      <c r="AQ27" s="437"/>
      <c r="AR27" s="476"/>
      <c r="AS27" s="436" t="s">
        <v>160</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344741</v>
      </c>
      <c r="BO27" s="555"/>
      <c r="BP27" s="555"/>
      <c r="BQ27" s="555"/>
      <c r="BR27" s="555"/>
      <c r="BS27" s="555"/>
      <c r="BT27" s="555"/>
      <c r="BU27" s="556"/>
      <c r="BV27" s="554">
        <v>341196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2850</v>
      </c>
      <c r="R28" s="437"/>
      <c r="S28" s="437"/>
      <c r="T28" s="437"/>
      <c r="U28" s="437"/>
      <c r="V28" s="476"/>
      <c r="W28" s="531"/>
      <c r="X28" s="519"/>
      <c r="Y28" s="520"/>
      <c r="Z28" s="435" t="s">
        <v>163</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3068687</v>
      </c>
      <c r="BO28" s="349"/>
      <c r="BP28" s="349"/>
      <c r="BQ28" s="349"/>
      <c r="BR28" s="349"/>
      <c r="BS28" s="349"/>
      <c r="BT28" s="349"/>
      <c r="BU28" s="350"/>
      <c r="BV28" s="348">
        <v>2976482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10</v>
      </c>
      <c r="M29" s="437"/>
      <c r="N29" s="437"/>
      <c r="O29" s="437"/>
      <c r="P29" s="476"/>
      <c r="Q29" s="436">
        <v>2630</v>
      </c>
      <c r="R29" s="437"/>
      <c r="S29" s="437"/>
      <c r="T29" s="437"/>
      <c r="U29" s="437"/>
      <c r="V29" s="476"/>
      <c r="W29" s="532"/>
      <c r="X29" s="533"/>
      <c r="Y29" s="534"/>
      <c r="Z29" s="435" t="s">
        <v>167</v>
      </c>
      <c r="AA29" s="415"/>
      <c r="AB29" s="415"/>
      <c r="AC29" s="415"/>
      <c r="AD29" s="415"/>
      <c r="AE29" s="415"/>
      <c r="AF29" s="415"/>
      <c r="AG29" s="416"/>
      <c r="AH29" s="436">
        <v>124</v>
      </c>
      <c r="AI29" s="437"/>
      <c r="AJ29" s="437"/>
      <c r="AK29" s="437"/>
      <c r="AL29" s="476"/>
      <c r="AM29" s="436">
        <v>346077</v>
      </c>
      <c r="AN29" s="437"/>
      <c r="AO29" s="437"/>
      <c r="AP29" s="437"/>
      <c r="AQ29" s="437"/>
      <c r="AR29" s="476"/>
      <c r="AS29" s="436">
        <v>2791</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37394</v>
      </c>
      <c r="BO29" s="386"/>
      <c r="BP29" s="386"/>
      <c r="BQ29" s="386"/>
      <c r="BR29" s="386"/>
      <c r="BS29" s="386"/>
      <c r="BT29" s="386"/>
      <c r="BU29" s="387"/>
      <c r="BV29" s="385">
        <v>37366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96.6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8642274</v>
      </c>
      <c r="BO30" s="555"/>
      <c r="BP30" s="555"/>
      <c r="BQ30" s="555"/>
      <c r="BR30" s="555"/>
      <c r="BS30" s="555"/>
      <c r="BT30" s="555"/>
      <c r="BU30" s="556"/>
      <c r="BV30" s="554">
        <v>8017410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佐賀県市町総合事務組合（一般会計）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佐賀県市町総合事務組合（交通災害共済事業特別会計）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佐賀県後期高齢者医療広域連合（一般会計）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佐賀県後期高齢者医療広域連合（特別会計）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L1" workbookViewId="0">
      <selection activeCell="AP26" sqref="AP26:BF26"/>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2708684</v>
      </c>
      <c r="S5" s="583"/>
      <c r="T5" s="583"/>
      <c r="U5" s="583"/>
      <c r="V5" s="583"/>
      <c r="W5" s="583"/>
      <c r="X5" s="583"/>
      <c r="Y5" s="584"/>
      <c r="Z5" s="585">
        <v>34.4</v>
      </c>
      <c r="AA5" s="585"/>
      <c r="AB5" s="585"/>
      <c r="AC5" s="585"/>
      <c r="AD5" s="586">
        <v>2708684</v>
      </c>
      <c r="AE5" s="586"/>
      <c r="AF5" s="586"/>
      <c r="AG5" s="586"/>
      <c r="AH5" s="586"/>
      <c r="AI5" s="586"/>
      <c r="AJ5" s="586"/>
      <c r="AK5" s="586"/>
      <c r="AL5" s="587">
        <v>93.6</v>
      </c>
      <c r="AM5" s="588"/>
      <c r="AN5" s="588"/>
      <c r="AO5" s="589"/>
      <c r="AP5" s="579" t="s">
        <v>206</v>
      </c>
      <c r="AQ5" s="580"/>
      <c r="AR5" s="580"/>
      <c r="AS5" s="580"/>
      <c r="AT5" s="580"/>
      <c r="AU5" s="580"/>
      <c r="AV5" s="580"/>
      <c r="AW5" s="580"/>
      <c r="AX5" s="580"/>
      <c r="AY5" s="580"/>
      <c r="AZ5" s="580"/>
      <c r="BA5" s="580"/>
      <c r="BB5" s="580"/>
      <c r="BC5" s="580"/>
      <c r="BD5" s="580"/>
      <c r="BE5" s="580"/>
      <c r="BF5" s="581"/>
      <c r="BG5" s="593">
        <v>2701877</v>
      </c>
      <c r="BH5" s="594"/>
      <c r="BI5" s="594"/>
      <c r="BJ5" s="594"/>
      <c r="BK5" s="594"/>
      <c r="BL5" s="594"/>
      <c r="BM5" s="594"/>
      <c r="BN5" s="595"/>
      <c r="BO5" s="596">
        <v>99.7</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44536</v>
      </c>
      <c r="S6" s="594"/>
      <c r="T6" s="594"/>
      <c r="U6" s="594"/>
      <c r="V6" s="594"/>
      <c r="W6" s="594"/>
      <c r="X6" s="594"/>
      <c r="Y6" s="595"/>
      <c r="Z6" s="596">
        <v>0.6</v>
      </c>
      <c r="AA6" s="596"/>
      <c r="AB6" s="596"/>
      <c r="AC6" s="596"/>
      <c r="AD6" s="597">
        <v>44536</v>
      </c>
      <c r="AE6" s="597"/>
      <c r="AF6" s="597"/>
      <c r="AG6" s="597"/>
      <c r="AH6" s="597"/>
      <c r="AI6" s="597"/>
      <c r="AJ6" s="597"/>
      <c r="AK6" s="597"/>
      <c r="AL6" s="598">
        <v>1.5</v>
      </c>
      <c r="AM6" s="599"/>
      <c r="AN6" s="599"/>
      <c r="AO6" s="600"/>
      <c r="AP6" s="590" t="s">
        <v>212</v>
      </c>
      <c r="AQ6" s="591"/>
      <c r="AR6" s="591"/>
      <c r="AS6" s="591"/>
      <c r="AT6" s="591"/>
      <c r="AU6" s="591"/>
      <c r="AV6" s="591"/>
      <c r="AW6" s="591"/>
      <c r="AX6" s="591"/>
      <c r="AY6" s="591"/>
      <c r="AZ6" s="591"/>
      <c r="BA6" s="591"/>
      <c r="BB6" s="591"/>
      <c r="BC6" s="591"/>
      <c r="BD6" s="591"/>
      <c r="BE6" s="591"/>
      <c r="BF6" s="592"/>
      <c r="BG6" s="593">
        <v>2701877</v>
      </c>
      <c r="BH6" s="594"/>
      <c r="BI6" s="594"/>
      <c r="BJ6" s="594"/>
      <c r="BK6" s="594"/>
      <c r="BL6" s="594"/>
      <c r="BM6" s="594"/>
      <c r="BN6" s="595"/>
      <c r="BO6" s="596">
        <v>99.7</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102940</v>
      </c>
      <c r="CS6" s="594"/>
      <c r="CT6" s="594"/>
      <c r="CU6" s="594"/>
      <c r="CV6" s="594"/>
      <c r="CW6" s="594"/>
      <c r="CX6" s="594"/>
      <c r="CY6" s="595"/>
      <c r="CZ6" s="596">
        <v>1.3</v>
      </c>
      <c r="DA6" s="596"/>
      <c r="DB6" s="596"/>
      <c r="DC6" s="596"/>
      <c r="DD6" s="602" t="s">
        <v>207</v>
      </c>
      <c r="DE6" s="594"/>
      <c r="DF6" s="594"/>
      <c r="DG6" s="594"/>
      <c r="DH6" s="594"/>
      <c r="DI6" s="594"/>
      <c r="DJ6" s="594"/>
      <c r="DK6" s="594"/>
      <c r="DL6" s="594"/>
      <c r="DM6" s="594"/>
      <c r="DN6" s="594"/>
      <c r="DO6" s="594"/>
      <c r="DP6" s="595"/>
      <c r="DQ6" s="602">
        <v>102940</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806</v>
      </c>
      <c r="S7" s="594"/>
      <c r="T7" s="594"/>
      <c r="U7" s="594"/>
      <c r="V7" s="594"/>
      <c r="W7" s="594"/>
      <c r="X7" s="594"/>
      <c r="Y7" s="595"/>
      <c r="Z7" s="596">
        <v>0</v>
      </c>
      <c r="AA7" s="596"/>
      <c r="AB7" s="596"/>
      <c r="AC7" s="596"/>
      <c r="AD7" s="597">
        <v>806</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271266</v>
      </c>
      <c r="BH7" s="594"/>
      <c r="BI7" s="594"/>
      <c r="BJ7" s="594"/>
      <c r="BK7" s="594"/>
      <c r="BL7" s="594"/>
      <c r="BM7" s="594"/>
      <c r="BN7" s="595"/>
      <c r="BO7" s="596">
        <v>10</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3194651</v>
      </c>
      <c r="CS7" s="594"/>
      <c r="CT7" s="594"/>
      <c r="CU7" s="594"/>
      <c r="CV7" s="594"/>
      <c r="CW7" s="594"/>
      <c r="CX7" s="594"/>
      <c r="CY7" s="595"/>
      <c r="CZ7" s="596">
        <v>41.8</v>
      </c>
      <c r="DA7" s="596"/>
      <c r="DB7" s="596"/>
      <c r="DC7" s="596"/>
      <c r="DD7" s="602">
        <v>113246</v>
      </c>
      <c r="DE7" s="594"/>
      <c r="DF7" s="594"/>
      <c r="DG7" s="594"/>
      <c r="DH7" s="594"/>
      <c r="DI7" s="594"/>
      <c r="DJ7" s="594"/>
      <c r="DK7" s="594"/>
      <c r="DL7" s="594"/>
      <c r="DM7" s="594"/>
      <c r="DN7" s="594"/>
      <c r="DO7" s="594"/>
      <c r="DP7" s="595"/>
      <c r="DQ7" s="602">
        <v>1758939</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2254</v>
      </c>
      <c r="S8" s="594"/>
      <c r="T8" s="594"/>
      <c r="U8" s="594"/>
      <c r="V8" s="594"/>
      <c r="W8" s="594"/>
      <c r="X8" s="594"/>
      <c r="Y8" s="595"/>
      <c r="Z8" s="596">
        <v>0</v>
      </c>
      <c r="AA8" s="596"/>
      <c r="AB8" s="596"/>
      <c r="AC8" s="596"/>
      <c r="AD8" s="597">
        <v>2254</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9601</v>
      </c>
      <c r="BH8" s="594"/>
      <c r="BI8" s="594"/>
      <c r="BJ8" s="594"/>
      <c r="BK8" s="594"/>
      <c r="BL8" s="594"/>
      <c r="BM8" s="594"/>
      <c r="BN8" s="595"/>
      <c r="BO8" s="596">
        <v>0.4</v>
      </c>
      <c r="BP8" s="596"/>
      <c r="BQ8" s="596"/>
      <c r="BR8" s="596"/>
      <c r="BS8" s="602" t="s">
        <v>109</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1302860</v>
      </c>
      <c r="CS8" s="594"/>
      <c r="CT8" s="594"/>
      <c r="CU8" s="594"/>
      <c r="CV8" s="594"/>
      <c r="CW8" s="594"/>
      <c r="CX8" s="594"/>
      <c r="CY8" s="595"/>
      <c r="CZ8" s="596">
        <v>17</v>
      </c>
      <c r="DA8" s="596"/>
      <c r="DB8" s="596"/>
      <c r="DC8" s="596"/>
      <c r="DD8" s="602">
        <v>89985</v>
      </c>
      <c r="DE8" s="594"/>
      <c r="DF8" s="594"/>
      <c r="DG8" s="594"/>
      <c r="DH8" s="594"/>
      <c r="DI8" s="594"/>
      <c r="DJ8" s="594"/>
      <c r="DK8" s="594"/>
      <c r="DL8" s="594"/>
      <c r="DM8" s="594"/>
      <c r="DN8" s="594"/>
      <c r="DO8" s="594"/>
      <c r="DP8" s="595"/>
      <c r="DQ8" s="602">
        <v>916746</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1777</v>
      </c>
      <c r="S9" s="594"/>
      <c r="T9" s="594"/>
      <c r="U9" s="594"/>
      <c r="V9" s="594"/>
      <c r="W9" s="594"/>
      <c r="X9" s="594"/>
      <c r="Y9" s="595"/>
      <c r="Z9" s="596">
        <v>0</v>
      </c>
      <c r="AA9" s="596"/>
      <c r="AB9" s="596"/>
      <c r="AC9" s="596"/>
      <c r="AD9" s="597">
        <v>1777</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185072</v>
      </c>
      <c r="BH9" s="594"/>
      <c r="BI9" s="594"/>
      <c r="BJ9" s="594"/>
      <c r="BK9" s="594"/>
      <c r="BL9" s="594"/>
      <c r="BM9" s="594"/>
      <c r="BN9" s="595"/>
      <c r="BO9" s="596">
        <v>6.8</v>
      </c>
      <c r="BP9" s="596"/>
      <c r="BQ9" s="596"/>
      <c r="BR9" s="596"/>
      <c r="BS9" s="602" t="s">
        <v>109</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524099</v>
      </c>
      <c r="CS9" s="594"/>
      <c r="CT9" s="594"/>
      <c r="CU9" s="594"/>
      <c r="CV9" s="594"/>
      <c r="CW9" s="594"/>
      <c r="CX9" s="594"/>
      <c r="CY9" s="595"/>
      <c r="CZ9" s="596">
        <v>6.9</v>
      </c>
      <c r="DA9" s="596"/>
      <c r="DB9" s="596"/>
      <c r="DC9" s="596"/>
      <c r="DD9" s="602">
        <v>96954</v>
      </c>
      <c r="DE9" s="594"/>
      <c r="DF9" s="594"/>
      <c r="DG9" s="594"/>
      <c r="DH9" s="594"/>
      <c r="DI9" s="594"/>
      <c r="DJ9" s="594"/>
      <c r="DK9" s="594"/>
      <c r="DL9" s="594"/>
      <c r="DM9" s="594"/>
      <c r="DN9" s="594"/>
      <c r="DO9" s="594"/>
      <c r="DP9" s="595"/>
      <c r="DQ9" s="602">
        <v>428159</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126948</v>
      </c>
      <c r="S10" s="594"/>
      <c r="T10" s="594"/>
      <c r="U10" s="594"/>
      <c r="V10" s="594"/>
      <c r="W10" s="594"/>
      <c r="X10" s="594"/>
      <c r="Y10" s="595"/>
      <c r="Z10" s="596">
        <v>1.6</v>
      </c>
      <c r="AA10" s="596"/>
      <c r="AB10" s="596"/>
      <c r="AC10" s="596"/>
      <c r="AD10" s="597">
        <v>126948</v>
      </c>
      <c r="AE10" s="597"/>
      <c r="AF10" s="597"/>
      <c r="AG10" s="597"/>
      <c r="AH10" s="597"/>
      <c r="AI10" s="597"/>
      <c r="AJ10" s="597"/>
      <c r="AK10" s="597"/>
      <c r="AL10" s="598">
        <v>4.4000000000000004</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17914</v>
      </c>
      <c r="BH10" s="594"/>
      <c r="BI10" s="594"/>
      <c r="BJ10" s="594"/>
      <c r="BK10" s="594"/>
      <c r="BL10" s="594"/>
      <c r="BM10" s="594"/>
      <c r="BN10" s="595"/>
      <c r="BO10" s="596">
        <v>0.7</v>
      </c>
      <c r="BP10" s="596"/>
      <c r="BQ10" s="596"/>
      <c r="BR10" s="596"/>
      <c r="BS10" s="602" t="s">
        <v>109</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31</v>
      </c>
      <c r="CS10" s="594"/>
      <c r="CT10" s="594"/>
      <c r="CU10" s="594"/>
      <c r="CV10" s="594"/>
      <c r="CW10" s="594"/>
      <c r="CX10" s="594"/>
      <c r="CY10" s="595"/>
      <c r="CZ10" s="596">
        <v>0</v>
      </c>
      <c r="DA10" s="596"/>
      <c r="DB10" s="596"/>
      <c r="DC10" s="596"/>
      <c r="DD10" s="602" t="s">
        <v>109</v>
      </c>
      <c r="DE10" s="594"/>
      <c r="DF10" s="594"/>
      <c r="DG10" s="594"/>
      <c r="DH10" s="594"/>
      <c r="DI10" s="594"/>
      <c r="DJ10" s="594"/>
      <c r="DK10" s="594"/>
      <c r="DL10" s="594"/>
      <c r="DM10" s="594"/>
      <c r="DN10" s="594"/>
      <c r="DO10" s="594"/>
      <c r="DP10" s="595"/>
      <c r="DQ10" s="602">
        <v>31</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58679</v>
      </c>
      <c r="BH11" s="594"/>
      <c r="BI11" s="594"/>
      <c r="BJ11" s="594"/>
      <c r="BK11" s="594"/>
      <c r="BL11" s="594"/>
      <c r="BM11" s="594"/>
      <c r="BN11" s="595"/>
      <c r="BO11" s="596">
        <v>2.2000000000000002</v>
      </c>
      <c r="BP11" s="596"/>
      <c r="BQ11" s="596"/>
      <c r="BR11" s="596"/>
      <c r="BS11" s="602" t="s">
        <v>109</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453576</v>
      </c>
      <c r="CS11" s="594"/>
      <c r="CT11" s="594"/>
      <c r="CU11" s="594"/>
      <c r="CV11" s="594"/>
      <c r="CW11" s="594"/>
      <c r="CX11" s="594"/>
      <c r="CY11" s="595"/>
      <c r="CZ11" s="596">
        <v>5.9</v>
      </c>
      <c r="DA11" s="596"/>
      <c r="DB11" s="596"/>
      <c r="DC11" s="596"/>
      <c r="DD11" s="602">
        <v>22328</v>
      </c>
      <c r="DE11" s="594"/>
      <c r="DF11" s="594"/>
      <c r="DG11" s="594"/>
      <c r="DH11" s="594"/>
      <c r="DI11" s="594"/>
      <c r="DJ11" s="594"/>
      <c r="DK11" s="594"/>
      <c r="DL11" s="594"/>
      <c r="DM11" s="594"/>
      <c r="DN11" s="594"/>
      <c r="DO11" s="594"/>
      <c r="DP11" s="595"/>
      <c r="DQ11" s="602">
        <v>219168</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2375451</v>
      </c>
      <c r="BH12" s="594"/>
      <c r="BI12" s="594"/>
      <c r="BJ12" s="594"/>
      <c r="BK12" s="594"/>
      <c r="BL12" s="594"/>
      <c r="BM12" s="594"/>
      <c r="BN12" s="595"/>
      <c r="BO12" s="596">
        <v>87.7</v>
      </c>
      <c r="BP12" s="596"/>
      <c r="BQ12" s="596"/>
      <c r="BR12" s="596"/>
      <c r="BS12" s="602" t="s">
        <v>109</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116859</v>
      </c>
      <c r="CS12" s="594"/>
      <c r="CT12" s="594"/>
      <c r="CU12" s="594"/>
      <c r="CV12" s="594"/>
      <c r="CW12" s="594"/>
      <c r="CX12" s="594"/>
      <c r="CY12" s="595"/>
      <c r="CZ12" s="596">
        <v>1.5</v>
      </c>
      <c r="DA12" s="596"/>
      <c r="DB12" s="596"/>
      <c r="DC12" s="596"/>
      <c r="DD12" s="602">
        <v>8522</v>
      </c>
      <c r="DE12" s="594"/>
      <c r="DF12" s="594"/>
      <c r="DG12" s="594"/>
      <c r="DH12" s="594"/>
      <c r="DI12" s="594"/>
      <c r="DJ12" s="594"/>
      <c r="DK12" s="594"/>
      <c r="DL12" s="594"/>
      <c r="DM12" s="594"/>
      <c r="DN12" s="594"/>
      <c r="DO12" s="594"/>
      <c r="DP12" s="595"/>
      <c r="DQ12" s="602">
        <v>70000</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5009</v>
      </c>
      <c r="S13" s="594"/>
      <c r="T13" s="594"/>
      <c r="U13" s="594"/>
      <c r="V13" s="594"/>
      <c r="W13" s="594"/>
      <c r="X13" s="594"/>
      <c r="Y13" s="595"/>
      <c r="Z13" s="596">
        <v>0.1</v>
      </c>
      <c r="AA13" s="596"/>
      <c r="AB13" s="596"/>
      <c r="AC13" s="596"/>
      <c r="AD13" s="597">
        <v>5009</v>
      </c>
      <c r="AE13" s="597"/>
      <c r="AF13" s="597"/>
      <c r="AG13" s="597"/>
      <c r="AH13" s="597"/>
      <c r="AI13" s="597"/>
      <c r="AJ13" s="597"/>
      <c r="AK13" s="597"/>
      <c r="AL13" s="598">
        <v>0.2</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2375451</v>
      </c>
      <c r="BH13" s="594"/>
      <c r="BI13" s="594"/>
      <c r="BJ13" s="594"/>
      <c r="BK13" s="594"/>
      <c r="BL13" s="594"/>
      <c r="BM13" s="594"/>
      <c r="BN13" s="595"/>
      <c r="BO13" s="596">
        <v>87.7</v>
      </c>
      <c r="BP13" s="596"/>
      <c r="BQ13" s="596"/>
      <c r="BR13" s="596"/>
      <c r="BS13" s="602" t="s">
        <v>109</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621507</v>
      </c>
      <c r="CS13" s="594"/>
      <c r="CT13" s="594"/>
      <c r="CU13" s="594"/>
      <c r="CV13" s="594"/>
      <c r="CW13" s="594"/>
      <c r="CX13" s="594"/>
      <c r="CY13" s="595"/>
      <c r="CZ13" s="596">
        <v>8.1</v>
      </c>
      <c r="DA13" s="596"/>
      <c r="DB13" s="596"/>
      <c r="DC13" s="596"/>
      <c r="DD13" s="602">
        <v>302346</v>
      </c>
      <c r="DE13" s="594"/>
      <c r="DF13" s="594"/>
      <c r="DG13" s="594"/>
      <c r="DH13" s="594"/>
      <c r="DI13" s="594"/>
      <c r="DJ13" s="594"/>
      <c r="DK13" s="594"/>
      <c r="DL13" s="594"/>
      <c r="DM13" s="594"/>
      <c r="DN13" s="594"/>
      <c r="DO13" s="594"/>
      <c r="DP13" s="595"/>
      <c r="DQ13" s="602">
        <v>564044</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19876</v>
      </c>
      <c r="BH14" s="594"/>
      <c r="BI14" s="594"/>
      <c r="BJ14" s="594"/>
      <c r="BK14" s="594"/>
      <c r="BL14" s="594"/>
      <c r="BM14" s="594"/>
      <c r="BN14" s="595"/>
      <c r="BO14" s="596">
        <v>0.7</v>
      </c>
      <c r="BP14" s="596"/>
      <c r="BQ14" s="596"/>
      <c r="BR14" s="596"/>
      <c r="BS14" s="602" t="s">
        <v>109</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167671</v>
      </c>
      <c r="CS14" s="594"/>
      <c r="CT14" s="594"/>
      <c r="CU14" s="594"/>
      <c r="CV14" s="594"/>
      <c r="CW14" s="594"/>
      <c r="CX14" s="594"/>
      <c r="CY14" s="595"/>
      <c r="CZ14" s="596">
        <v>2.2000000000000002</v>
      </c>
      <c r="DA14" s="596"/>
      <c r="DB14" s="596"/>
      <c r="DC14" s="596"/>
      <c r="DD14" s="602">
        <v>16926</v>
      </c>
      <c r="DE14" s="594"/>
      <c r="DF14" s="594"/>
      <c r="DG14" s="594"/>
      <c r="DH14" s="594"/>
      <c r="DI14" s="594"/>
      <c r="DJ14" s="594"/>
      <c r="DK14" s="594"/>
      <c r="DL14" s="594"/>
      <c r="DM14" s="594"/>
      <c r="DN14" s="594"/>
      <c r="DO14" s="594"/>
      <c r="DP14" s="595"/>
      <c r="DQ14" s="602">
        <v>160279</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703</v>
      </c>
      <c r="S15" s="594"/>
      <c r="T15" s="594"/>
      <c r="U15" s="594"/>
      <c r="V15" s="594"/>
      <c r="W15" s="594"/>
      <c r="X15" s="594"/>
      <c r="Y15" s="595"/>
      <c r="Z15" s="596">
        <v>0</v>
      </c>
      <c r="AA15" s="596"/>
      <c r="AB15" s="596"/>
      <c r="AC15" s="596"/>
      <c r="AD15" s="597">
        <v>703</v>
      </c>
      <c r="AE15" s="597"/>
      <c r="AF15" s="597"/>
      <c r="AG15" s="597"/>
      <c r="AH15" s="597"/>
      <c r="AI15" s="597"/>
      <c r="AJ15" s="597"/>
      <c r="AK15" s="597"/>
      <c r="AL15" s="598">
        <v>0</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35284</v>
      </c>
      <c r="BH15" s="594"/>
      <c r="BI15" s="594"/>
      <c r="BJ15" s="594"/>
      <c r="BK15" s="594"/>
      <c r="BL15" s="594"/>
      <c r="BM15" s="594"/>
      <c r="BN15" s="595"/>
      <c r="BO15" s="596">
        <v>1.3</v>
      </c>
      <c r="BP15" s="596"/>
      <c r="BQ15" s="596"/>
      <c r="BR15" s="596"/>
      <c r="BS15" s="602" t="s">
        <v>109</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1138589</v>
      </c>
      <c r="CS15" s="594"/>
      <c r="CT15" s="594"/>
      <c r="CU15" s="594"/>
      <c r="CV15" s="594"/>
      <c r="CW15" s="594"/>
      <c r="CX15" s="594"/>
      <c r="CY15" s="595"/>
      <c r="CZ15" s="596">
        <v>14.9</v>
      </c>
      <c r="DA15" s="596"/>
      <c r="DB15" s="596"/>
      <c r="DC15" s="596"/>
      <c r="DD15" s="602">
        <v>653443</v>
      </c>
      <c r="DE15" s="594"/>
      <c r="DF15" s="594"/>
      <c r="DG15" s="594"/>
      <c r="DH15" s="594"/>
      <c r="DI15" s="594"/>
      <c r="DJ15" s="594"/>
      <c r="DK15" s="594"/>
      <c r="DL15" s="594"/>
      <c r="DM15" s="594"/>
      <c r="DN15" s="594"/>
      <c r="DO15" s="594"/>
      <c r="DP15" s="595"/>
      <c r="DQ15" s="602">
        <v>719642</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717</v>
      </c>
      <c r="S16" s="594"/>
      <c r="T16" s="594"/>
      <c r="U16" s="594"/>
      <c r="V16" s="594"/>
      <c r="W16" s="594"/>
      <c r="X16" s="594"/>
      <c r="Y16" s="595"/>
      <c r="Z16" s="596">
        <v>0</v>
      </c>
      <c r="AA16" s="596"/>
      <c r="AB16" s="596"/>
      <c r="AC16" s="596"/>
      <c r="AD16" s="597" t="s">
        <v>109</v>
      </c>
      <c r="AE16" s="597"/>
      <c r="AF16" s="597"/>
      <c r="AG16" s="597"/>
      <c r="AH16" s="597"/>
      <c r="AI16" s="597"/>
      <c r="AJ16" s="597"/>
      <c r="AK16" s="597"/>
      <c r="AL16" s="598" t="s">
        <v>109</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8380</v>
      </c>
      <c r="CS16" s="594"/>
      <c r="CT16" s="594"/>
      <c r="CU16" s="594"/>
      <c r="CV16" s="594"/>
      <c r="CW16" s="594"/>
      <c r="CX16" s="594"/>
      <c r="CY16" s="595"/>
      <c r="CZ16" s="596">
        <v>0.1</v>
      </c>
      <c r="DA16" s="596"/>
      <c r="DB16" s="596"/>
      <c r="DC16" s="596"/>
      <c r="DD16" s="602" t="s">
        <v>109</v>
      </c>
      <c r="DE16" s="594"/>
      <c r="DF16" s="594"/>
      <c r="DG16" s="594"/>
      <c r="DH16" s="594"/>
      <c r="DI16" s="594"/>
      <c r="DJ16" s="594"/>
      <c r="DK16" s="594"/>
      <c r="DL16" s="594"/>
      <c r="DM16" s="594"/>
      <c r="DN16" s="594"/>
      <c r="DO16" s="594"/>
      <c r="DP16" s="595"/>
      <c r="DQ16" s="602">
        <v>725</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t="s">
        <v>109</v>
      </c>
      <c r="S17" s="594"/>
      <c r="T17" s="594"/>
      <c r="U17" s="594"/>
      <c r="V17" s="594"/>
      <c r="W17" s="594"/>
      <c r="X17" s="594"/>
      <c r="Y17" s="595"/>
      <c r="Z17" s="596" t="s">
        <v>109</v>
      </c>
      <c r="AA17" s="596"/>
      <c r="AB17" s="596"/>
      <c r="AC17" s="596"/>
      <c r="AD17" s="597" t="s">
        <v>109</v>
      </c>
      <c r="AE17" s="597"/>
      <c r="AF17" s="597"/>
      <c r="AG17" s="597"/>
      <c r="AH17" s="597"/>
      <c r="AI17" s="597"/>
      <c r="AJ17" s="597"/>
      <c r="AK17" s="597"/>
      <c r="AL17" s="598" t="s">
        <v>109</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12096</v>
      </c>
      <c r="CS17" s="594"/>
      <c r="CT17" s="594"/>
      <c r="CU17" s="594"/>
      <c r="CV17" s="594"/>
      <c r="CW17" s="594"/>
      <c r="CX17" s="594"/>
      <c r="CY17" s="595"/>
      <c r="CZ17" s="596">
        <v>0.2</v>
      </c>
      <c r="DA17" s="596"/>
      <c r="DB17" s="596"/>
      <c r="DC17" s="596"/>
      <c r="DD17" s="602" t="s">
        <v>109</v>
      </c>
      <c r="DE17" s="594"/>
      <c r="DF17" s="594"/>
      <c r="DG17" s="594"/>
      <c r="DH17" s="594"/>
      <c r="DI17" s="594"/>
      <c r="DJ17" s="594"/>
      <c r="DK17" s="594"/>
      <c r="DL17" s="594"/>
      <c r="DM17" s="594"/>
      <c r="DN17" s="594"/>
      <c r="DO17" s="594"/>
      <c r="DP17" s="595"/>
      <c r="DQ17" s="602">
        <v>12096</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717</v>
      </c>
      <c r="S18" s="594"/>
      <c r="T18" s="594"/>
      <c r="U18" s="594"/>
      <c r="V18" s="594"/>
      <c r="W18" s="594"/>
      <c r="X18" s="594"/>
      <c r="Y18" s="595"/>
      <c r="Z18" s="596">
        <v>0</v>
      </c>
      <c r="AA18" s="596"/>
      <c r="AB18" s="596"/>
      <c r="AC18" s="596"/>
      <c r="AD18" s="597" t="s">
        <v>109</v>
      </c>
      <c r="AE18" s="597"/>
      <c r="AF18" s="597"/>
      <c r="AG18" s="597"/>
      <c r="AH18" s="597"/>
      <c r="AI18" s="597"/>
      <c r="AJ18" s="597"/>
      <c r="AK18" s="597"/>
      <c r="AL18" s="598" t="s">
        <v>109</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6807</v>
      </c>
      <c r="BH19" s="594"/>
      <c r="BI19" s="594"/>
      <c r="BJ19" s="594"/>
      <c r="BK19" s="594"/>
      <c r="BL19" s="594"/>
      <c r="BM19" s="594"/>
      <c r="BN19" s="595"/>
      <c r="BO19" s="596">
        <v>0.3</v>
      </c>
      <c r="BP19" s="596"/>
      <c r="BQ19" s="596"/>
      <c r="BR19" s="596"/>
      <c r="BS19" s="602" t="s">
        <v>109</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2891434</v>
      </c>
      <c r="S20" s="594"/>
      <c r="T20" s="594"/>
      <c r="U20" s="594"/>
      <c r="V20" s="594"/>
      <c r="W20" s="594"/>
      <c r="X20" s="594"/>
      <c r="Y20" s="595"/>
      <c r="Z20" s="596">
        <v>36.700000000000003</v>
      </c>
      <c r="AA20" s="596"/>
      <c r="AB20" s="596"/>
      <c r="AC20" s="596"/>
      <c r="AD20" s="597">
        <v>2890717</v>
      </c>
      <c r="AE20" s="597"/>
      <c r="AF20" s="597"/>
      <c r="AG20" s="597"/>
      <c r="AH20" s="597"/>
      <c r="AI20" s="597"/>
      <c r="AJ20" s="597"/>
      <c r="AK20" s="597"/>
      <c r="AL20" s="598">
        <v>99.9</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6807</v>
      </c>
      <c r="BH20" s="594"/>
      <c r="BI20" s="594"/>
      <c r="BJ20" s="594"/>
      <c r="BK20" s="594"/>
      <c r="BL20" s="594"/>
      <c r="BM20" s="594"/>
      <c r="BN20" s="595"/>
      <c r="BO20" s="596">
        <v>0.3</v>
      </c>
      <c r="BP20" s="596"/>
      <c r="BQ20" s="596"/>
      <c r="BR20" s="596"/>
      <c r="BS20" s="602" t="s">
        <v>109</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7643259</v>
      </c>
      <c r="CS20" s="594"/>
      <c r="CT20" s="594"/>
      <c r="CU20" s="594"/>
      <c r="CV20" s="594"/>
      <c r="CW20" s="594"/>
      <c r="CX20" s="594"/>
      <c r="CY20" s="595"/>
      <c r="CZ20" s="596">
        <v>100</v>
      </c>
      <c r="DA20" s="596"/>
      <c r="DB20" s="596"/>
      <c r="DC20" s="596"/>
      <c r="DD20" s="602">
        <v>1303750</v>
      </c>
      <c r="DE20" s="594"/>
      <c r="DF20" s="594"/>
      <c r="DG20" s="594"/>
      <c r="DH20" s="594"/>
      <c r="DI20" s="594"/>
      <c r="DJ20" s="594"/>
      <c r="DK20" s="594"/>
      <c r="DL20" s="594"/>
      <c r="DM20" s="594"/>
      <c r="DN20" s="594"/>
      <c r="DO20" s="594"/>
      <c r="DP20" s="595"/>
      <c r="DQ20" s="602">
        <v>4952769</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1224</v>
      </c>
      <c r="S21" s="594"/>
      <c r="T21" s="594"/>
      <c r="U21" s="594"/>
      <c r="V21" s="594"/>
      <c r="W21" s="594"/>
      <c r="X21" s="594"/>
      <c r="Y21" s="595"/>
      <c r="Z21" s="596">
        <v>0</v>
      </c>
      <c r="AA21" s="596"/>
      <c r="AB21" s="596"/>
      <c r="AC21" s="596"/>
      <c r="AD21" s="597">
        <v>1224</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6807</v>
      </c>
      <c r="BH21" s="594"/>
      <c r="BI21" s="594"/>
      <c r="BJ21" s="594"/>
      <c r="BK21" s="594"/>
      <c r="BL21" s="594"/>
      <c r="BM21" s="594"/>
      <c r="BN21" s="595"/>
      <c r="BO21" s="596">
        <v>0.3</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21781</v>
      </c>
      <c r="S22" s="594"/>
      <c r="T22" s="594"/>
      <c r="U22" s="594"/>
      <c r="V22" s="594"/>
      <c r="W22" s="594"/>
      <c r="X22" s="594"/>
      <c r="Y22" s="595"/>
      <c r="Z22" s="596">
        <v>0.3</v>
      </c>
      <c r="AA22" s="596"/>
      <c r="AB22" s="596"/>
      <c r="AC22" s="596"/>
      <c r="AD22" s="597" t="s">
        <v>109</v>
      </c>
      <c r="AE22" s="597"/>
      <c r="AF22" s="597"/>
      <c r="AG22" s="597"/>
      <c r="AH22" s="597"/>
      <c r="AI22" s="597"/>
      <c r="AJ22" s="597"/>
      <c r="AK22" s="597"/>
      <c r="AL22" s="598" t="s">
        <v>109</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77171</v>
      </c>
      <c r="S23" s="594"/>
      <c r="T23" s="594"/>
      <c r="U23" s="594"/>
      <c r="V23" s="594"/>
      <c r="W23" s="594"/>
      <c r="X23" s="594"/>
      <c r="Y23" s="595"/>
      <c r="Z23" s="596">
        <v>1</v>
      </c>
      <c r="AA23" s="596"/>
      <c r="AB23" s="596"/>
      <c r="AC23" s="596"/>
      <c r="AD23" s="597">
        <v>1471</v>
      </c>
      <c r="AE23" s="597"/>
      <c r="AF23" s="597"/>
      <c r="AG23" s="597"/>
      <c r="AH23" s="597"/>
      <c r="AI23" s="597"/>
      <c r="AJ23" s="597"/>
      <c r="AK23" s="597"/>
      <c r="AL23" s="598">
        <v>0.1</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3171</v>
      </c>
      <c r="S24" s="594"/>
      <c r="T24" s="594"/>
      <c r="U24" s="594"/>
      <c r="V24" s="594"/>
      <c r="W24" s="594"/>
      <c r="X24" s="594"/>
      <c r="Y24" s="595"/>
      <c r="Z24" s="596">
        <v>0</v>
      </c>
      <c r="AA24" s="596"/>
      <c r="AB24" s="596"/>
      <c r="AC24" s="596"/>
      <c r="AD24" s="597" t="s">
        <v>109</v>
      </c>
      <c r="AE24" s="597"/>
      <c r="AF24" s="597"/>
      <c r="AG24" s="597"/>
      <c r="AH24" s="597"/>
      <c r="AI24" s="597"/>
      <c r="AJ24" s="597"/>
      <c r="AK24" s="597"/>
      <c r="AL24" s="598" t="s">
        <v>109</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1436951</v>
      </c>
      <c r="CS24" s="583"/>
      <c r="CT24" s="583"/>
      <c r="CU24" s="583"/>
      <c r="CV24" s="583"/>
      <c r="CW24" s="583"/>
      <c r="CX24" s="583"/>
      <c r="CY24" s="584"/>
      <c r="CZ24" s="620">
        <v>18.8</v>
      </c>
      <c r="DA24" s="621"/>
      <c r="DB24" s="621"/>
      <c r="DC24" s="622"/>
      <c r="DD24" s="619">
        <v>1099948</v>
      </c>
      <c r="DE24" s="583"/>
      <c r="DF24" s="583"/>
      <c r="DG24" s="583"/>
      <c r="DH24" s="583"/>
      <c r="DI24" s="583"/>
      <c r="DJ24" s="583"/>
      <c r="DK24" s="584"/>
      <c r="DL24" s="619">
        <v>1089746</v>
      </c>
      <c r="DM24" s="583"/>
      <c r="DN24" s="583"/>
      <c r="DO24" s="583"/>
      <c r="DP24" s="583"/>
      <c r="DQ24" s="583"/>
      <c r="DR24" s="583"/>
      <c r="DS24" s="583"/>
      <c r="DT24" s="583"/>
      <c r="DU24" s="583"/>
      <c r="DV24" s="584"/>
      <c r="DW24" s="587">
        <v>37.700000000000003</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2015769</v>
      </c>
      <c r="S25" s="594"/>
      <c r="T25" s="594"/>
      <c r="U25" s="594"/>
      <c r="V25" s="594"/>
      <c r="W25" s="594"/>
      <c r="X25" s="594"/>
      <c r="Y25" s="595"/>
      <c r="Z25" s="596">
        <v>25.6</v>
      </c>
      <c r="AA25" s="596"/>
      <c r="AB25" s="596"/>
      <c r="AC25" s="596"/>
      <c r="AD25" s="597" t="s">
        <v>109</v>
      </c>
      <c r="AE25" s="597"/>
      <c r="AF25" s="597"/>
      <c r="AG25" s="597"/>
      <c r="AH25" s="597"/>
      <c r="AI25" s="597"/>
      <c r="AJ25" s="597"/>
      <c r="AK25" s="597"/>
      <c r="AL25" s="598" t="s">
        <v>109</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996097</v>
      </c>
      <c r="CS25" s="625"/>
      <c r="CT25" s="625"/>
      <c r="CU25" s="625"/>
      <c r="CV25" s="625"/>
      <c r="CW25" s="625"/>
      <c r="CX25" s="625"/>
      <c r="CY25" s="626"/>
      <c r="CZ25" s="627">
        <v>13</v>
      </c>
      <c r="DA25" s="628"/>
      <c r="DB25" s="628"/>
      <c r="DC25" s="629"/>
      <c r="DD25" s="602">
        <v>911666</v>
      </c>
      <c r="DE25" s="625"/>
      <c r="DF25" s="625"/>
      <c r="DG25" s="625"/>
      <c r="DH25" s="625"/>
      <c r="DI25" s="625"/>
      <c r="DJ25" s="625"/>
      <c r="DK25" s="626"/>
      <c r="DL25" s="602">
        <v>911241</v>
      </c>
      <c r="DM25" s="625"/>
      <c r="DN25" s="625"/>
      <c r="DO25" s="625"/>
      <c r="DP25" s="625"/>
      <c r="DQ25" s="625"/>
      <c r="DR25" s="625"/>
      <c r="DS25" s="625"/>
      <c r="DT25" s="625"/>
      <c r="DU25" s="625"/>
      <c r="DV25" s="626"/>
      <c r="DW25" s="598">
        <v>31.5</v>
      </c>
      <c r="DX25" s="623"/>
      <c r="DY25" s="623"/>
      <c r="DZ25" s="623"/>
      <c r="EA25" s="623"/>
      <c r="EB25" s="623"/>
      <c r="EC25" s="624"/>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634664</v>
      </c>
      <c r="CS26" s="594"/>
      <c r="CT26" s="594"/>
      <c r="CU26" s="594"/>
      <c r="CV26" s="594"/>
      <c r="CW26" s="594"/>
      <c r="CX26" s="594"/>
      <c r="CY26" s="595"/>
      <c r="CZ26" s="627">
        <v>8.3000000000000007</v>
      </c>
      <c r="DA26" s="628"/>
      <c r="DB26" s="628"/>
      <c r="DC26" s="629"/>
      <c r="DD26" s="602">
        <v>559854</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x14ac:dyDescent="0.15">
      <c r="B27" s="590" t="s">
        <v>277</v>
      </c>
      <c r="C27" s="591"/>
      <c r="D27" s="591"/>
      <c r="E27" s="591"/>
      <c r="F27" s="591"/>
      <c r="G27" s="591"/>
      <c r="H27" s="591"/>
      <c r="I27" s="591"/>
      <c r="J27" s="591"/>
      <c r="K27" s="591"/>
      <c r="L27" s="591"/>
      <c r="M27" s="591"/>
      <c r="N27" s="591"/>
      <c r="O27" s="591"/>
      <c r="P27" s="591"/>
      <c r="Q27" s="592"/>
      <c r="R27" s="593">
        <v>540891</v>
      </c>
      <c r="S27" s="594"/>
      <c r="T27" s="594"/>
      <c r="U27" s="594"/>
      <c r="V27" s="594"/>
      <c r="W27" s="594"/>
      <c r="X27" s="594"/>
      <c r="Y27" s="595"/>
      <c r="Z27" s="596">
        <v>6.9</v>
      </c>
      <c r="AA27" s="596"/>
      <c r="AB27" s="596"/>
      <c r="AC27" s="596"/>
      <c r="AD27" s="597" t="s">
        <v>109</v>
      </c>
      <c r="AE27" s="597"/>
      <c r="AF27" s="597"/>
      <c r="AG27" s="597"/>
      <c r="AH27" s="597"/>
      <c r="AI27" s="597"/>
      <c r="AJ27" s="597"/>
      <c r="AK27" s="597"/>
      <c r="AL27" s="598" t="s">
        <v>109</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2708684</v>
      </c>
      <c r="BH27" s="594"/>
      <c r="BI27" s="594"/>
      <c r="BJ27" s="594"/>
      <c r="BK27" s="594"/>
      <c r="BL27" s="594"/>
      <c r="BM27" s="594"/>
      <c r="BN27" s="595"/>
      <c r="BO27" s="596">
        <v>100</v>
      </c>
      <c r="BP27" s="596"/>
      <c r="BQ27" s="596"/>
      <c r="BR27" s="596"/>
      <c r="BS27" s="602" t="s">
        <v>109</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428758</v>
      </c>
      <c r="CS27" s="625"/>
      <c r="CT27" s="625"/>
      <c r="CU27" s="625"/>
      <c r="CV27" s="625"/>
      <c r="CW27" s="625"/>
      <c r="CX27" s="625"/>
      <c r="CY27" s="626"/>
      <c r="CZ27" s="627">
        <v>5.6</v>
      </c>
      <c r="DA27" s="628"/>
      <c r="DB27" s="628"/>
      <c r="DC27" s="629"/>
      <c r="DD27" s="602">
        <v>176186</v>
      </c>
      <c r="DE27" s="625"/>
      <c r="DF27" s="625"/>
      <c r="DG27" s="625"/>
      <c r="DH27" s="625"/>
      <c r="DI27" s="625"/>
      <c r="DJ27" s="625"/>
      <c r="DK27" s="626"/>
      <c r="DL27" s="602">
        <v>166409</v>
      </c>
      <c r="DM27" s="625"/>
      <c r="DN27" s="625"/>
      <c r="DO27" s="625"/>
      <c r="DP27" s="625"/>
      <c r="DQ27" s="625"/>
      <c r="DR27" s="625"/>
      <c r="DS27" s="625"/>
      <c r="DT27" s="625"/>
      <c r="DU27" s="625"/>
      <c r="DV27" s="626"/>
      <c r="DW27" s="598">
        <v>5.8</v>
      </c>
      <c r="DX27" s="623"/>
      <c r="DY27" s="623"/>
      <c r="DZ27" s="623"/>
      <c r="EA27" s="623"/>
      <c r="EB27" s="623"/>
      <c r="EC27" s="624"/>
    </row>
    <row r="28" spans="2:133" ht="11.25" customHeight="1" x14ac:dyDescent="0.15">
      <c r="B28" s="590" t="s">
        <v>280</v>
      </c>
      <c r="C28" s="591"/>
      <c r="D28" s="591"/>
      <c r="E28" s="591"/>
      <c r="F28" s="591"/>
      <c r="G28" s="591"/>
      <c r="H28" s="591"/>
      <c r="I28" s="591"/>
      <c r="J28" s="591"/>
      <c r="K28" s="591"/>
      <c r="L28" s="591"/>
      <c r="M28" s="591"/>
      <c r="N28" s="591"/>
      <c r="O28" s="591"/>
      <c r="P28" s="591"/>
      <c r="Q28" s="592"/>
      <c r="R28" s="593">
        <v>54012</v>
      </c>
      <c r="S28" s="594"/>
      <c r="T28" s="594"/>
      <c r="U28" s="594"/>
      <c r="V28" s="594"/>
      <c r="W28" s="594"/>
      <c r="X28" s="594"/>
      <c r="Y28" s="595"/>
      <c r="Z28" s="596">
        <v>0.7</v>
      </c>
      <c r="AA28" s="596"/>
      <c r="AB28" s="596"/>
      <c r="AC28" s="596"/>
      <c r="AD28" s="597" t="s">
        <v>109</v>
      </c>
      <c r="AE28" s="597"/>
      <c r="AF28" s="597"/>
      <c r="AG28" s="597"/>
      <c r="AH28" s="597"/>
      <c r="AI28" s="597"/>
      <c r="AJ28" s="597"/>
      <c r="AK28" s="597"/>
      <c r="AL28" s="598" t="s">
        <v>109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12096</v>
      </c>
      <c r="CS28" s="594"/>
      <c r="CT28" s="594"/>
      <c r="CU28" s="594"/>
      <c r="CV28" s="594"/>
      <c r="CW28" s="594"/>
      <c r="CX28" s="594"/>
      <c r="CY28" s="595"/>
      <c r="CZ28" s="627">
        <v>0.2</v>
      </c>
      <c r="DA28" s="628"/>
      <c r="DB28" s="628"/>
      <c r="DC28" s="629"/>
      <c r="DD28" s="602">
        <v>12096</v>
      </c>
      <c r="DE28" s="594"/>
      <c r="DF28" s="594"/>
      <c r="DG28" s="594"/>
      <c r="DH28" s="594"/>
      <c r="DI28" s="594"/>
      <c r="DJ28" s="594"/>
      <c r="DK28" s="595"/>
      <c r="DL28" s="602">
        <v>12096</v>
      </c>
      <c r="DM28" s="594"/>
      <c r="DN28" s="594"/>
      <c r="DO28" s="594"/>
      <c r="DP28" s="594"/>
      <c r="DQ28" s="594"/>
      <c r="DR28" s="594"/>
      <c r="DS28" s="594"/>
      <c r="DT28" s="594"/>
      <c r="DU28" s="594"/>
      <c r="DV28" s="595"/>
      <c r="DW28" s="598">
        <v>0.4</v>
      </c>
      <c r="DX28" s="623"/>
      <c r="DY28" s="623"/>
      <c r="DZ28" s="623"/>
      <c r="EA28" s="623"/>
      <c r="EB28" s="623"/>
      <c r="EC28" s="624"/>
    </row>
    <row r="29" spans="2:133" ht="11.25" customHeight="1" x14ac:dyDescent="0.15">
      <c r="B29" s="590" t="s">
        <v>282</v>
      </c>
      <c r="C29" s="591"/>
      <c r="D29" s="591"/>
      <c r="E29" s="591"/>
      <c r="F29" s="591"/>
      <c r="G29" s="591"/>
      <c r="H29" s="591"/>
      <c r="I29" s="591"/>
      <c r="J29" s="591"/>
      <c r="K29" s="591"/>
      <c r="L29" s="591"/>
      <c r="M29" s="591"/>
      <c r="N29" s="591"/>
      <c r="O29" s="591"/>
      <c r="P29" s="591"/>
      <c r="Q29" s="592"/>
      <c r="R29" s="593">
        <v>1192227</v>
      </c>
      <c r="S29" s="594"/>
      <c r="T29" s="594"/>
      <c r="U29" s="594"/>
      <c r="V29" s="594"/>
      <c r="W29" s="594"/>
      <c r="X29" s="594"/>
      <c r="Y29" s="595"/>
      <c r="Z29" s="596">
        <v>15.1</v>
      </c>
      <c r="AA29" s="596"/>
      <c r="AB29" s="596"/>
      <c r="AC29" s="596"/>
      <c r="AD29" s="597" t="s">
        <v>109</v>
      </c>
      <c r="AE29" s="597"/>
      <c r="AF29" s="597"/>
      <c r="AG29" s="597"/>
      <c r="AH29" s="597"/>
      <c r="AI29" s="597"/>
      <c r="AJ29" s="597"/>
      <c r="AK29" s="597"/>
      <c r="AL29" s="598" t="s">
        <v>109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12025</v>
      </c>
      <c r="CS29" s="625"/>
      <c r="CT29" s="625"/>
      <c r="CU29" s="625"/>
      <c r="CV29" s="625"/>
      <c r="CW29" s="625"/>
      <c r="CX29" s="625"/>
      <c r="CY29" s="626"/>
      <c r="CZ29" s="627">
        <v>0.2</v>
      </c>
      <c r="DA29" s="628"/>
      <c r="DB29" s="628"/>
      <c r="DC29" s="629"/>
      <c r="DD29" s="602">
        <v>12025</v>
      </c>
      <c r="DE29" s="625"/>
      <c r="DF29" s="625"/>
      <c r="DG29" s="625"/>
      <c r="DH29" s="625"/>
      <c r="DI29" s="625"/>
      <c r="DJ29" s="625"/>
      <c r="DK29" s="626"/>
      <c r="DL29" s="602">
        <v>12025</v>
      </c>
      <c r="DM29" s="625"/>
      <c r="DN29" s="625"/>
      <c r="DO29" s="625"/>
      <c r="DP29" s="625"/>
      <c r="DQ29" s="625"/>
      <c r="DR29" s="625"/>
      <c r="DS29" s="625"/>
      <c r="DT29" s="625"/>
      <c r="DU29" s="625"/>
      <c r="DV29" s="626"/>
      <c r="DW29" s="598">
        <v>0.4</v>
      </c>
      <c r="DX29" s="623"/>
      <c r="DY29" s="623"/>
      <c r="DZ29" s="623"/>
      <c r="EA29" s="623"/>
      <c r="EB29" s="623"/>
      <c r="EC29" s="624"/>
    </row>
    <row r="30" spans="2:133" ht="11.25" customHeight="1" x14ac:dyDescent="0.15">
      <c r="B30" s="590" t="s">
        <v>287</v>
      </c>
      <c r="C30" s="591"/>
      <c r="D30" s="591"/>
      <c r="E30" s="591"/>
      <c r="F30" s="591"/>
      <c r="G30" s="591"/>
      <c r="H30" s="591"/>
      <c r="I30" s="591"/>
      <c r="J30" s="591"/>
      <c r="K30" s="591"/>
      <c r="L30" s="591"/>
      <c r="M30" s="591"/>
      <c r="N30" s="591"/>
      <c r="O30" s="591"/>
      <c r="P30" s="591"/>
      <c r="Q30" s="592"/>
      <c r="R30" s="593">
        <v>668821</v>
      </c>
      <c r="S30" s="594"/>
      <c r="T30" s="594"/>
      <c r="U30" s="594"/>
      <c r="V30" s="594"/>
      <c r="W30" s="594"/>
      <c r="X30" s="594"/>
      <c r="Y30" s="595"/>
      <c r="Z30" s="596">
        <v>8.5</v>
      </c>
      <c r="AA30" s="596"/>
      <c r="AB30" s="596"/>
      <c r="AC30" s="596"/>
      <c r="AD30" s="597" t="s">
        <v>109</v>
      </c>
      <c r="AE30" s="597"/>
      <c r="AF30" s="597"/>
      <c r="AG30" s="597"/>
      <c r="AH30" s="597"/>
      <c r="AI30" s="597"/>
      <c r="AJ30" s="597"/>
      <c r="AK30" s="597"/>
      <c r="AL30" s="598" t="s">
        <v>109</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99.8</v>
      </c>
      <c r="BH30" s="652"/>
      <c r="BI30" s="652"/>
      <c r="BJ30" s="652"/>
      <c r="BK30" s="652"/>
      <c r="BL30" s="652"/>
      <c r="BM30" s="588">
        <v>99.3</v>
      </c>
      <c r="BN30" s="652"/>
      <c r="BO30" s="652"/>
      <c r="BP30" s="652"/>
      <c r="BQ30" s="653"/>
      <c r="BR30" s="651">
        <v>99.8</v>
      </c>
      <c r="BS30" s="652"/>
      <c r="BT30" s="652"/>
      <c r="BU30" s="652"/>
      <c r="BV30" s="652"/>
      <c r="BW30" s="652"/>
      <c r="BX30" s="588">
        <v>99.3</v>
      </c>
      <c r="BY30" s="652"/>
      <c r="BZ30" s="652"/>
      <c r="CA30" s="652"/>
      <c r="CB30" s="653"/>
      <c r="CD30" s="656"/>
      <c r="CE30" s="657"/>
      <c r="CF30" s="607" t="s">
        <v>290</v>
      </c>
      <c r="CG30" s="608"/>
      <c r="CH30" s="608"/>
      <c r="CI30" s="608"/>
      <c r="CJ30" s="608"/>
      <c r="CK30" s="608"/>
      <c r="CL30" s="608"/>
      <c r="CM30" s="608"/>
      <c r="CN30" s="608"/>
      <c r="CO30" s="608"/>
      <c r="CP30" s="608"/>
      <c r="CQ30" s="609"/>
      <c r="CR30" s="593">
        <v>10373</v>
      </c>
      <c r="CS30" s="594"/>
      <c r="CT30" s="594"/>
      <c r="CU30" s="594"/>
      <c r="CV30" s="594"/>
      <c r="CW30" s="594"/>
      <c r="CX30" s="594"/>
      <c r="CY30" s="595"/>
      <c r="CZ30" s="627">
        <v>0.1</v>
      </c>
      <c r="DA30" s="628"/>
      <c r="DB30" s="628"/>
      <c r="DC30" s="629"/>
      <c r="DD30" s="602">
        <v>10373</v>
      </c>
      <c r="DE30" s="594"/>
      <c r="DF30" s="594"/>
      <c r="DG30" s="594"/>
      <c r="DH30" s="594"/>
      <c r="DI30" s="594"/>
      <c r="DJ30" s="594"/>
      <c r="DK30" s="595"/>
      <c r="DL30" s="602">
        <v>10373</v>
      </c>
      <c r="DM30" s="594"/>
      <c r="DN30" s="594"/>
      <c r="DO30" s="594"/>
      <c r="DP30" s="594"/>
      <c r="DQ30" s="594"/>
      <c r="DR30" s="594"/>
      <c r="DS30" s="594"/>
      <c r="DT30" s="594"/>
      <c r="DU30" s="594"/>
      <c r="DV30" s="595"/>
      <c r="DW30" s="598">
        <v>0.4</v>
      </c>
      <c r="DX30" s="623"/>
      <c r="DY30" s="623"/>
      <c r="DZ30" s="623"/>
      <c r="EA30" s="623"/>
      <c r="EB30" s="623"/>
      <c r="EC30" s="624"/>
    </row>
    <row r="31" spans="2:133" ht="11.25" customHeight="1" x14ac:dyDescent="0.15">
      <c r="B31" s="590" t="s">
        <v>291</v>
      </c>
      <c r="C31" s="591"/>
      <c r="D31" s="591"/>
      <c r="E31" s="591"/>
      <c r="F31" s="591"/>
      <c r="G31" s="591"/>
      <c r="H31" s="591"/>
      <c r="I31" s="591"/>
      <c r="J31" s="591"/>
      <c r="K31" s="591"/>
      <c r="L31" s="591"/>
      <c r="M31" s="591"/>
      <c r="N31" s="591"/>
      <c r="O31" s="591"/>
      <c r="P31" s="591"/>
      <c r="Q31" s="592"/>
      <c r="R31" s="593">
        <v>215458</v>
      </c>
      <c r="S31" s="594"/>
      <c r="T31" s="594"/>
      <c r="U31" s="594"/>
      <c r="V31" s="594"/>
      <c r="W31" s="594"/>
      <c r="X31" s="594"/>
      <c r="Y31" s="595"/>
      <c r="Z31" s="596">
        <v>2.7</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99.5</v>
      </c>
      <c r="BH31" s="625"/>
      <c r="BI31" s="625"/>
      <c r="BJ31" s="625"/>
      <c r="BK31" s="625"/>
      <c r="BL31" s="625"/>
      <c r="BM31" s="599">
        <v>98.7</v>
      </c>
      <c r="BN31" s="649"/>
      <c r="BO31" s="649"/>
      <c r="BP31" s="649"/>
      <c r="BQ31" s="650"/>
      <c r="BR31" s="648">
        <v>99.2</v>
      </c>
      <c r="BS31" s="625"/>
      <c r="BT31" s="625"/>
      <c r="BU31" s="625"/>
      <c r="BV31" s="625"/>
      <c r="BW31" s="625"/>
      <c r="BX31" s="599">
        <v>98.4</v>
      </c>
      <c r="BY31" s="649"/>
      <c r="BZ31" s="649"/>
      <c r="CA31" s="649"/>
      <c r="CB31" s="650"/>
      <c r="CD31" s="656"/>
      <c r="CE31" s="657"/>
      <c r="CF31" s="607" t="s">
        <v>294</v>
      </c>
      <c r="CG31" s="608"/>
      <c r="CH31" s="608"/>
      <c r="CI31" s="608"/>
      <c r="CJ31" s="608"/>
      <c r="CK31" s="608"/>
      <c r="CL31" s="608"/>
      <c r="CM31" s="608"/>
      <c r="CN31" s="608"/>
      <c r="CO31" s="608"/>
      <c r="CP31" s="608"/>
      <c r="CQ31" s="609"/>
      <c r="CR31" s="593">
        <v>1652</v>
      </c>
      <c r="CS31" s="625"/>
      <c r="CT31" s="625"/>
      <c r="CU31" s="625"/>
      <c r="CV31" s="625"/>
      <c r="CW31" s="625"/>
      <c r="CX31" s="625"/>
      <c r="CY31" s="626"/>
      <c r="CZ31" s="627">
        <v>0</v>
      </c>
      <c r="DA31" s="628"/>
      <c r="DB31" s="628"/>
      <c r="DC31" s="629"/>
      <c r="DD31" s="602">
        <v>1652</v>
      </c>
      <c r="DE31" s="625"/>
      <c r="DF31" s="625"/>
      <c r="DG31" s="625"/>
      <c r="DH31" s="625"/>
      <c r="DI31" s="625"/>
      <c r="DJ31" s="625"/>
      <c r="DK31" s="626"/>
      <c r="DL31" s="602">
        <v>1652</v>
      </c>
      <c r="DM31" s="625"/>
      <c r="DN31" s="625"/>
      <c r="DO31" s="625"/>
      <c r="DP31" s="625"/>
      <c r="DQ31" s="625"/>
      <c r="DR31" s="625"/>
      <c r="DS31" s="625"/>
      <c r="DT31" s="625"/>
      <c r="DU31" s="625"/>
      <c r="DV31" s="626"/>
      <c r="DW31" s="598">
        <v>0.1</v>
      </c>
      <c r="DX31" s="623"/>
      <c r="DY31" s="623"/>
      <c r="DZ31" s="623"/>
      <c r="EA31" s="623"/>
      <c r="EB31" s="623"/>
      <c r="EC31" s="624"/>
    </row>
    <row r="32" spans="2:133" ht="11.25" customHeight="1" x14ac:dyDescent="0.15">
      <c r="B32" s="590" t="s">
        <v>295</v>
      </c>
      <c r="C32" s="591"/>
      <c r="D32" s="591"/>
      <c r="E32" s="591"/>
      <c r="F32" s="591"/>
      <c r="G32" s="591"/>
      <c r="H32" s="591"/>
      <c r="I32" s="591"/>
      <c r="J32" s="591"/>
      <c r="K32" s="591"/>
      <c r="L32" s="591"/>
      <c r="M32" s="591"/>
      <c r="N32" s="591"/>
      <c r="O32" s="591"/>
      <c r="P32" s="591"/>
      <c r="Q32" s="592"/>
      <c r="R32" s="593">
        <v>198635</v>
      </c>
      <c r="S32" s="594"/>
      <c r="T32" s="594"/>
      <c r="U32" s="594"/>
      <c r="V32" s="594"/>
      <c r="W32" s="594"/>
      <c r="X32" s="594"/>
      <c r="Y32" s="595"/>
      <c r="Z32" s="596">
        <v>2.5</v>
      </c>
      <c r="AA32" s="596"/>
      <c r="AB32" s="596"/>
      <c r="AC32" s="596"/>
      <c r="AD32" s="597">
        <v>244</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99.9</v>
      </c>
      <c r="BH32" s="661"/>
      <c r="BI32" s="661"/>
      <c r="BJ32" s="661"/>
      <c r="BK32" s="661"/>
      <c r="BL32" s="661"/>
      <c r="BM32" s="662">
        <v>99.4</v>
      </c>
      <c r="BN32" s="661"/>
      <c r="BO32" s="661"/>
      <c r="BP32" s="661"/>
      <c r="BQ32" s="663"/>
      <c r="BR32" s="660">
        <v>99.9</v>
      </c>
      <c r="BS32" s="661"/>
      <c r="BT32" s="661"/>
      <c r="BU32" s="661"/>
      <c r="BV32" s="661"/>
      <c r="BW32" s="661"/>
      <c r="BX32" s="662">
        <v>99.4</v>
      </c>
      <c r="BY32" s="661"/>
      <c r="BZ32" s="661"/>
      <c r="CA32" s="661"/>
      <c r="CB32" s="663"/>
      <c r="CD32" s="658"/>
      <c r="CE32" s="659"/>
      <c r="CF32" s="607" t="s">
        <v>297</v>
      </c>
      <c r="CG32" s="608"/>
      <c r="CH32" s="608"/>
      <c r="CI32" s="608"/>
      <c r="CJ32" s="608"/>
      <c r="CK32" s="608"/>
      <c r="CL32" s="608"/>
      <c r="CM32" s="608"/>
      <c r="CN32" s="608"/>
      <c r="CO32" s="608"/>
      <c r="CP32" s="608"/>
      <c r="CQ32" s="609"/>
      <c r="CR32" s="593">
        <v>71</v>
      </c>
      <c r="CS32" s="594"/>
      <c r="CT32" s="594"/>
      <c r="CU32" s="594"/>
      <c r="CV32" s="594"/>
      <c r="CW32" s="594"/>
      <c r="CX32" s="594"/>
      <c r="CY32" s="595"/>
      <c r="CZ32" s="627">
        <v>0</v>
      </c>
      <c r="DA32" s="628"/>
      <c r="DB32" s="628"/>
      <c r="DC32" s="629"/>
      <c r="DD32" s="602">
        <v>71</v>
      </c>
      <c r="DE32" s="594"/>
      <c r="DF32" s="594"/>
      <c r="DG32" s="594"/>
      <c r="DH32" s="594"/>
      <c r="DI32" s="594"/>
      <c r="DJ32" s="594"/>
      <c r="DK32" s="595"/>
      <c r="DL32" s="602">
        <v>71</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298</v>
      </c>
      <c r="C33" s="591"/>
      <c r="D33" s="591"/>
      <c r="E33" s="591"/>
      <c r="F33" s="591"/>
      <c r="G33" s="591"/>
      <c r="H33" s="591"/>
      <c r="I33" s="591"/>
      <c r="J33" s="591"/>
      <c r="K33" s="591"/>
      <c r="L33" s="591"/>
      <c r="M33" s="591"/>
      <c r="N33" s="591"/>
      <c r="O33" s="591"/>
      <c r="P33" s="591"/>
      <c r="Q33" s="592"/>
      <c r="R33" s="593" t="s">
        <v>109</v>
      </c>
      <c r="S33" s="594"/>
      <c r="T33" s="594"/>
      <c r="U33" s="594"/>
      <c r="V33" s="594"/>
      <c r="W33" s="594"/>
      <c r="X33" s="594"/>
      <c r="Y33" s="595"/>
      <c r="Z33" s="596" t="s">
        <v>109</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4894178</v>
      </c>
      <c r="CS33" s="625"/>
      <c r="CT33" s="625"/>
      <c r="CU33" s="625"/>
      <c r="CV33" s="625"/>
      <c r="CW33" s="625"/>
      <c r="CX33" s="625"/>
      <c r="CY33" s="626"/>
      <c r="CZ33" s="627">
        <v>64</v>
      </c>
      <c r="DA33" s="628"/>
      <c r="DB33" s="628"/>
      <c r="DC33" s="629"/>
      <c r="DD33" s="602">
        <v>2878451</v>
      </c>
      <c r="DE33" s="625"/>
      <c r="DF33" s="625"/>
      <c r="DG33" s="625"/>
      <c r="DH33" s="625"/>
      <c r="DI33" s="625"/>
      <c r="DJ33" s="625"/>
      <c r="DK33" s="626"/>
      <c r="DL33" s="602">
        <v>1535511</v>
      </c>
      <c r="DM33" s="625"/>
      <c r="DN33" s="625"/>
      <c r="DO33" s="625"/>
      <c r="DP33" s="625"/>
      <c r="DQ33" s="625"/>
      <c r="DR33" s="625"/>
      <c r="DS33" s="625"/>
      <c r="DT33" s="625"/>
      <c r="DU33" s="625"/>
      <c r="DV33" s="626"/>
      <c r="DW33" s="598">
        <v>53.1</v>
      </c>
      <c r="DX33" s="623"/>
      <c r="DY33" s="623"/>
      <c r="DZ33" s="623"/>
      <c r="EA33" s="623"/>
      <c r="EB33" s="623"/>
      <c r="EC33" s="624"/>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1493597</v>
      </c>
      <c r="CS34" s="594"/>
      <c r="CT34" s="594"/>
      <c r="CU34" s="594"/>
      <c r="CV34" s="594"/>
      <c r="CW34" s="594"/>
      <c r="CX34" s="594"/>
      <c r="CY34" s="595"/>
      <c r="CZ34" s="627">
        <v>19.5</v>
      </c>
      <c r="DA34" s="628"/>
      <c r="DB34" s="628"/>
      <c r="DC34" s="629"/>
      <c r="DD34" s="602">
        <v>955067</v>
      </c>
      <c r="DE34" s="594"/>
      <c r="DF34" s="594"/>
      <c r="DG34" s="594"/>
      <c r="DH34" s="594"/>
      <c r="DI34" s="594"/>
      <c r="DJ34" s="594"/>
      <c r="DK34" s="595"/>
      <c r="DL34" s="602">
        <v>830005</v>
      </c>
      <c r="DM34" s="594"/>
      <c r="DN34" s="594"/>
      <c r="DO34" s="594"/>
      <c r="DP34" s="594"/>
      <c r="DQ34" s="594"/>
      <c r="DR34" s="594"/>
      <c r="DS34" s="594"/>
      <c r="DT34" s="594"/>
      <c r="DU34" s="594"/>
      <c r="DV34" s="595"/>
      <c r="DW34" s="598">
        <v>28.7</v>
      </c>
      <c r="DX34" s="623"/>
      <c r="DY34" s="623"/>
      <c r="DZ34" s="623"/>
      <c r="EA34" s="623"/>
      <c r="EB34" s="623"/>
      <c r="EC34" s="624"/>
    </row>
    <row r="35" spans="2:133" ht="11.25" customHeight="1" x14ac:dyDescent="0.15">
      <c r="B35" s="590" t="s">
        <v>304</v>
      </c>
      <c r="C35" s="591"/>
      <c r="D35" s="591"/>
      <c r="E35" s="591"/>
      <c r="F35" s="591"/>
      <c r="G35" s="591"/>
      <c r="H35" s="591"/>
      <c r="I35" s="591"/>
      <c r="J35" s="591"/>
      <c r="K35" s="591"/>
      <c r="L35" s="591"/>
      <c r="M35" s="591"/>
      <c r="N35" s="591"/>
      <c r="O35" s="591"/>
      <c r="P35" s="591"/>
      <c r="Q35" s="592"/>
      <c r="R35" s="593" t="s">
        <v>109</v>
      </c>
      <c r="S35" s="594"/>
      <c r="T35" s="594"/>
      <c r="U35" s="594"/>
      <c r="V35" s="594"/>
      <c r="W35" s="594"/>
      <c r="X35" s="594"/>
      <c r="Y35" s="595"/>
      <c r="Z35" s="596" t="s">
        <v>109</v>
      </c>
      <c r="AA35" s="596"/>
      <c r="AB35" s="596"/>
      <c r="AC35" s="596"/>
      <c r="AD35" s="597" t="s">
        <v>109</v>
      </c>
      <c r="AE35" s="597"/>
      <c r="AF35" s="597"/>
      <c r="AG35" s="597"/>
      <c r="AH35" s="597"/>
      <c r="AI35" s="597"/>
      <c r="AJ35" s="597"/>
      <c r="AK35" s="597"/>
      <c r="AL35" s="598" t="s">
        <v>109</v>
      </c>
      <c r="AM35" s="599"/>
      <c r="AN35" s="599"/>
      <c r="AO35" s="600"/>
      <c r="AP35" s="186"/>
      <c r="AQ35" s="604" t="s">
        <v>305</v>
      </c>
      <c r="AR35" s="605"/>
      <c r="AS35" s="605"/>
      <c r="AT35" s="605"/>
      <c r="AU35" s="605"/>
      <c r="AV35" s="605"/>
      <c r="AW35" s="605"/>
      <c r="AX35" s="605"/>
      <c r="AY35" s="606"/>
      <c r="AZ35" s="582">
        <v>730148</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23452</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36931</v>
      </c>
      <c r="CS35" s="625"/>
      <c r="CT35" s="625"/>
      <c r="CU35" s="625"/>
      <c r="CV35" s="625"/>
      <c r="CW35" s="625"/>
      <c r="CX35" s="625"/>
      <c r="CY35" s="626"/>
      <c r="CZ35" s="627">
        <v>0.5</v>
      </c>
      <c r="DA35" s="628"/>
      <c r="DB35" s="628"/>
      <c r="DC35" s="629"/>
      <c r="DD35" s="602">
        <v>30853</v>
      </c>
      <c r="DE35" s="625"/>
      <c r="DF35" s="625"/>
      <c r="DG35" s="625"/>
      <c r="DH35" s="625"/>
      <c r="DI35" s="625"/>
      <c r="DJ35" s="625"/>
      <c r="DK35" s="626"/>
      <c r="DL35" s="602">
        <v>30853</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x14ac:dyDescent="0.15">
      <c r="B36" s="636" t="s">
        <v>308</v>
      </c>
      <c r="C36" s="637"/>
      <c r="D36" s="637"/>
      <c r="E36" s="637"/>
      <c r="F36" s="637"/>
      <c r="G36" s="637"/>
      <c r="H36" s="637"/>
      <c r="I36" s="637"/>
      <c r="J36" s="637"/>
      <c r="K36" s="637"/>
      <c r="L36" s="637"/>
      <c r="M36" s="637"/>
      <c r="N36" s="637"/>
      <c r="O36" s="637"/>
      <c r="P36" s="637"/>
      <c r="Q36" s="638"/>
      <c r="R36" s="665">
        <v>7880594</v>
      </c>
      <c r="S36" s="666"/>
      <c r="T36" s="666"/>
      <c r="U36" s="666"/>
      <c r="V36" s="666"/>
      <c r="W36" s="666"/>
      <c r="X36" s="666"/>
      <c r="Y36" s="667"/>
      <c r="Z36" s="668">
        <v>100</v>
      </c>
      <c r="AA36" s="668"/>
      <c r="AB36" s="668"/>
      <c r="AC36" s="668"/>
      <c r="AD36" s="669">
        <v>2893656</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186909</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10359</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1375166</v>
      </c>
      <c r="CS36" s="594"/>
      <c r="CT36" s="594"/>
      <c r="CU36" s="594"/>
      <c r="CV36" s="594"/>
      <c r="CW36" s="594"/>
      <c r="CX36" s="594"/>
      <c r="CY36" s="595"/>
      <c r="CZ36" s="627">
        <v>18</v>
      </c>
      <c r="DA36" s="628"/>
      <c r="DB36" s="628"/>
      <c r="DC36" s="629"/>
      <c r="DD36" s="602">
        <v>633350</v>
      </c>
      <c r="DE36" s="594"/>
      <c r="DF36" s="594"/>
      <c r="DG36" s="594"/>
      <c r="DH36" s="594"/>
      <c r="DI36" s="594"/>
      <c r="DJ36" s="594"/>
      <c r="DK36" s="595"/>
      <c r="DL36" s="602">
        <v>399553</v>
      </c>
      <c r="DM36" s="594"/>
      <c r="DN36" s="594"/>
      <c r="DO36" s="594"/>
      <c r="DP36" s="594"/>
      <c r="DQ36" s="594"/>
      <c r="DR36" s="594"/>
      <c r="DS36" s="594"/>
      <c r="DT36" s="594"/>
      <c r="DU36" s="594"/>
      <c r="DV36" s="595"/>
      <c r="DW36" s="598">
        <v>13.8</v>
      </c>
      <c r="DX36" s="623"/>
      <c r="DY36" s="623"/>
      <c r="DZ36" s="623"/>
      <c r="EA36" s="623"/>
      <c r="EB36" s="623"/>
      <c r="EC36" s="624"/>
    </row>
    <row r="37" spans="2:133" ht="11.25" customHeight="1" x14ac:dyDescent="0.15">
      <c r="AQ37" s="672" t="s">
        <v>312</v>
      </c>
      <c r="AR37" s="673"/>
      <c r="AS37" s="673"/>
      <c r="AT37" s="673"/>
      <c r="AU37" s="673"/>
      <c r="AV37" s="673"/>
      <c r="AW37" s="673"/>
      <c r="AX37" s="673"/>
      <c r="AY37" s="674"/>
      <c r="AZ37" s="593">
        <v>181250</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903</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1872</v>
      </c>
      <c r="CS37" s="625"/>
      <c r="CT37" s="625"/>
      <c r="CU37" s="625"/>
      <c r="CV37" s="625"/>
      <c r="CW37" s="625"/>
      <c r="CX37" s="625"/>
      <c r="CY37" s="626"/>
      <c r="CZ37" s="627">
        <v>0</v>
      </c>
      <c r="DA37" s="628"/>
      <c r="DB37" s="628"/>
      <c r="DC37" s="629"/>
      <c r="DD37" s="602">
        <v>1868</v>
      </c>
      <c r="DE37" s="625"/>
      <c r="DF37" s="625"/>
      <c r="DG37" s="625"/>
      <c r="DH37" s="625"/>
      <c r="DI37" s="625"/>
      <c r="DJ37" s="625"/>
      <c r="DK37" s="626"/>
      <c r="DL37" s="602">
        <v>1868</v>
      </c>
      <c r="DM37" s="625"/>
      <c r="DN37" s="625"/>
      <c r="DO37" s="625"/>
      <c r="DP37" s="625"/>
      <c r="DQ37" s="625"/>
      <c r="DR37" s="625"/>
      <c r="DS37" s="625"/>
      <c r="DT37" s="625"/>
      <c r="DU37" s="625"/>
      <c r="DV37" s="626"/>
      <c r="DW37" s="598">
        <v>0.1</v>
      </c>
      <c r="DX37" s="623"/>
      <c r="DY37" s="623"/>
      <c r="DZ37" s="623"/>
      <c r="EA37" s="623"/>
      <c r="EB37" s="623"/>
      <c r="EC37" s="624"/>
    </row>
    <row r="38" spans="2:133" ht="11.25" customHeight="1" x14ac:dyDescent="0.15">
      <c r="AQ38" s="672" t="s">
        <v>315</v>
      </c>
      <c r="AR38" s="673"/>
      <c r="AS38" s="673"/>
      <c r="AT38" s="673"/>
      <c r="AU38" s="673"/>
      <c r="AV38" s="673"/>
      <c r="AW38" s="673"/>
      <c r="AX38" s="673"/>
      <c r="AY38" s="674"/>
      <c r="AZ38" s="593" t="s">
        <v>109</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1987</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548898</v>
      </c>
      <c r="CS38" s="594"/>
      <c r="CT38" s="594"/>
      <c r="CU38" s="594"/>
      <c r="CV38" s="594"/>
      <c r="CW38" s="594"/>
      <c r="CX38" s="594"/>
      <c r="CY38" s="595"/>
      <c r="CZ38" s="627">
        <v>7.2</v>
      </c>
      <c r="DA38" s="628"/>
      <c r="DB38" s="628"/>
      <c r="DC38" s="629"/>
      <c r="DD38" s="602">
        <v>493036</v>
      </c>
      <c r="DE38" s="594"/>
      <c r="DF38" s="594"/>
      <c r="DG38" s="594"/>
      <c r="DH38" s="594"/>
      <c r="DI38" s="594"/>
      <c r="DJ38" s="594"/>
      <c r="DK38" s="595"/>
      <c r="DL38" s="602">
        <v>275100</v>
      </c>
      <c r="DM38" s="594"/>
      <c r="DN38" s="594"/>
      <c r="DO38" s="594"/>
      <c r="DP38" s="594"/>
      <c r="DQ38" s="594"/>
      <c r="DR38" s="594"/>
      <c r="DS38" s="594"/>
      <c r="DT38" s="594"/>
      <c r="DU38" s="594"/>
      <c r="DV38" s="595"/>
      <c r="DW38" s="598">
        <v>9.5</v>
      </c>
      <c r="DX38" s="623"/>
      <c r="DY38" s="623"/>
      <c r="DZ38" s="623"/>
      <c r="EA38" s="623"/>
      <c r="EB38" s="623"/>
      <c r="EC38" s="624"/>
    </row>
    <row r="39" spans="2:133" ht="11.25" customHeight="1" x14ac:dyDescent="0.15">
      <c r="AQ39" s="672" t="s">
        <v>318</v>
      </c>
      <c r="AR39" s="673"/>
      <c r="AS39" s="673"/>
      <c r="AT39" s="673"/>
      <c r="AU39" s="673"/>
      <c r="AV39" s="673"/>
      <c r="AW39" s="673"/>
      <c r="AX39" s="673"/>
      <c r="AY39" s="674"/>
      <c r="AZ39" s="593" t="s">
        <v>109</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98</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1339586</v>
      </c>
      <c r="CS39" s="625"/>
      <c r="CT39" s="625"/>
      <c r="CU39" s="625"/>
      <c r="CV39" s="625"/>
      <c r="CW39" s="625"/>
      <c r="CX39" s="625"/>
      <c r="CY39" s="626"/>
      <c r="CZ39" s="627">
        <v>17.5</v>
      </c>
      <c r="DA39" s="628"/>
      <c r="DB39" s="628"/>
      <c r="DC39" s="629"/>
      <c r="DD39" s="602">
        <v>766145</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133678</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147</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100000</v>
      </c>
      <c r="CS40" s="594"/>
      <c r="CT40" s="594"/>
      <c r="CU40" s="594"/>
      <c r="CV40" s="594"/>
      <c r="CW40" s="594"/>
      <c r="CX40" s="594"/>
      <c r="CY40" s="595"/>
      <c r="CZ40" s="627">
        <v>1.3</v>
      </c>
      <c r="DA40" s="628"/>
      <c r="DB40" s="628"/>
      <c r="DC40" s="629"/>
      <c r="DD40" s="602" t="s">
        <v>109</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228311</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315</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1312130</v>
      </c>
      <c r="CS42" s="594"/>
      <c r="CT42" s="594"/>
      <c r="CU42" s="594"/>
      <c r="CV42" s="594"/>
      <c r="CW42" s="594"/>
      <c r="CX42" s="594"/>
      <c r="CY42" s="595"/>
      <c r="CZ42" s="627">
        <v>17.2</v>
      </c>
      <c r="DA42" s="676"/>
      <c r="DB42" s="676"/>
      <c r="DC42" s="677"/>
      <c r="DD42" s="602">
        <v>974370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23671</v>
      </c>
      <c r="CS43" s="625"/>
      <c r="CT43" s="625"/>
      <c r="CU43" s="625"/>
      <c r="CV43" s="625"/>
      <c r="CW43" s="625"/>
      <c r="CX43" s="625"/>
      <c r="CY43" s="626"/>
      <c r="CZ43" s="627">
        <v>0.3</v>
      </c>
      <c r="DA43" s="628"/>
      <c r="DB43" s="628"/>
      <c r="DC43" s="629"/>
      <c r="DD43" s="602">
        <v>23671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1303750</v>
      </c>
      <c r="CS44" s="594"/>
      <c r="CT44" s="594"/>
      <c r="CU44" s="594"/>
      <c r="CV44" s="594"/>
      <c r="CW44" s="594"/>
      <c r="CX44" s="594"/>
      <c r="CY44" s="595"/>
      <c r="CZ44" s="627">
        <v>17.100000000000001</v>
      </c>
      <c r="DA44" s="676"/>
      <c r="DB44" s="676"/>
      <c r="DC44" s="677"/>
      <c r="DD44" s="602">
        <v>973645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70985</v>
      </c>
      <c r="CS45" s="625"/>
      <c r="CT45" s="625"/>
      <c r="CU45" s="625"/>
      <c r="CV45" s="625"/>
      <c r="CW45" s="625"/>
      <c r="CX45" s="625"/>
      <c r="CY45" s="626"/>
      <c r="CZ45" s="627">
        <v>0.9</v>
      </c>
      <c r="DA45" s="628"/>
      <c r="DB45" s="628"/>
      <c r="DC45" s="629"/>
      <c r="DD45" s="602">
        <v>41117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1231015</v>
      </c>
      <c r="CS46" s="594"/>
      <c r="CT46" s="594"/>
      <c r="CU46" s="594"/>
      <c r="CV46" s="594"/>
      <c r="CW46" s="594"/>
      <c r="CX46" s="594"/>
      <c r="CY46" s="595"/>
      <c r="CZ46" s="627">
        <v>16.100000000000001</v>
      </c>
      <c r="DA46" s="676"/>
      <c r="DB46" s="676"/>
      <c r="DC46" s="677"/>
      <c r="DD46" s="602">
        <v>931503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v>8380</v>
      </c>
      <c r="CS47" s="625"/>
      <c r="CT47" s="625"/>
      <c r="CU47" s="625"/>
      <c r="CV47" s="625"/>
      <c r="CW47" s="625"/>
      <c r="CX47" s="625"/>
      <c r="CY47" s="626"/>
      <c r="CZ47" s="627">
        <v>0.1</v>
      </c>
      <c r="DA47" s="628"/>
      <c r="DB47" s="628"/>
      <c r="DC47" s="629"/>
      <c r="DD47" s="602">
        <v>725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337</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338</v>
      </c>
      <c r="CE49" s="637"/>
      <c r="CF49" s="637"/>
      <c r="CG49" s="637"/>
      <c r="CH49" s="637"/>
      <c r="CI49" s="637"/>
      <c r="CJ49" s="637"/>
      <c r="CK49" s="637"/>
      <c r="CL49" s="637"/>
      <c r="CM49" s="637"/>
      <c r="CN49" s="637"/>
      <c r="CO49" s="637"/>
      <c r="CP49" s="637"/>
      <c r="CQ49" s="638"/>
      <c r="CR49" s="665">
        <v>7643259</v>
      </c>
      <c r="CS49" s="661"/>
      <c r="CT49" s="661"/>
      <c r="CU49" s="661"/>
      <c r="CV49" s="661"/>
      <c r="CW49" s="661"/>
      <c r="CX49" s="661"/>
      <c r="CY49" s="688"/>
      <c r="CZ49" s="689">
        <v>100</v>
      </c>
      <c r="DA49" s="690"/>
      <c r="DB49" s="690"/>
      <c r="DC49" s="691"/>
      <c r="DD49" s="692">
        <v>4952769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F14" sqref="AF14:AJ1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7881</v>
      </c>
      <c r="R7" s="723"/>
      <c r="S7" s="723"/>
      <c r="T7" s="723"/>
      <c r="U7" s="723"/>
      <c r="V7" s="723">
        <v>7643</v>
      </c>
      <c r="W7" s="723"/>
      <c r="X7" s="723"/>
      <c r="Y7" s="723"/>
      <c r="Z7" s="723"/>
      <c r="AA7" s="723">
        <v>238</v>
      </c>
      <c r="AB7" s="723"/>
      <c r="AC7" s="723"/>
      <c r="AD7" s="723"/>
      <c r="AE7" s="724"/>
      <c r="AF7" s="725">
        <v>228</v>
      </c>
      <c r="AG7" s="726"/>
      <c r="AH7" s="726"/>
      <c r="AI7" s="726"/>
      <c r="AJ7" s="727"/>
      <c r="AK7" s="762">
        <v>669</v>
      </c>
      <c r="AL7" s="763"/>
      <c r="AM7" s="763"/>
      <c r="AN7" s="763"/>
      <c r="AO7" s="763"/>
      <c r="AP7" s="763">
        <v>28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363</v>
      </c>
      <c r="B23" s="778" t="s">
        <v>364</v>
      </c>
      <c r="C23" s="779"/>
      <c r="D23" s="779"/>
      <c r="E23" s="779"/>
      <c r="F23" s="779"/>
      <c r="G23" s="779"/>
      <c r="H23" s="779"/>
      <c r="I23" s="779"/>
      <c r="J23" s="779"/>
      <c r="K23" s="779"/>
      <c r="L23" s="779"/>
      <c r="M23" s="779"/>
      <c r="N23" s="779"/>
      <c r="O23" s="779"/>
      <c r="P23" s="780"/>
      <c r="Q23" s="781">
        <v>7881</v>
      </c>
      <c r="R23" s="782"/>
      <c r="S23" s="782"/>
      <c r="T23" s="782"/>
      <c r="U23" s="782"/>
      <c r="V23" s="782">
        <v>7643</v>
      </c>
      <c r="W23" s="782"/>
      <c r="X23" s="782"/>
      <c r="Y23" s="782"/>
      <c r="Z23" s="782"/>
      <c r="AA23" s="782">
        <v>238</v>
      </c>
      <c r="AB23" s="782"/>
      <c r="AC23" s="782"/>
      <c r="AD23" s="782"/>
      <c r="AE23" s="783"/>
      <c r="AF23" s="784">
        <v>228</v>
      </c>
      <c r="AG23" s="782"/>
      <c r="AH23" s="782"/>
      <c r="AI23" s="782"/>
      <c r="AJ23" s="785"/>
      <c r="AK23" s="786"/>
      <c r="AL23" s="787"/>
      <c r="AM23" s="787"/>
      <c r="AN23" s="787"/>
      <c r="AO23" s="787"/>
      <c r="AP23" s="782">
        <v>28</v>
      </c>
      <c r="AQ23" s="782"/>
      <c r="AR23" s="782"/>
      <c r="AS23" s="782"/>
      <c r="AT23" s="782"/>
      <c r="AU23" s="788"/>
      <c r="AV23" s="788"/>
      <c r="AW23" s="788"/>
      <c r="AX23" s="788"/>
      <c r="AY23" s="789"/>
      <c r="AZ23" s="797" t="s">
        <v>365</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376</v>
      </c>
      <c r="C28" s="720"/>
      <c r="D28" s="720"/>
      <c r="E28" s="720"/>
      <c r="F28" s="720"/>
      <c r="G28" s="720"/>
      <c r="H28" s="720"/>
      <c r="I28" s="720"/>
      <c r="J28" s="720"/>
      <c r="K28" s="720"/>
      <c r="L28" s="720"/>
      <c r="M28" s="720"/>
      <c r="N28" s="720"/>
      <c r="O28" s="720"/>
      <c r="P28" s="721"/>
      <c r="Q28" s="810">
        <v>1171</v>
      </c>
      <c r="R28" s="811"/>
      <c r="S28" s="811"/>
      <c r="T28" s="811"/>
      <c r="U28" s="811"/>
      <c r="V28" s="811">
        <v>1147</v>
      </c>
      <c r="W28" s="811"/>
      <c r="X28" s="811"/>
      <c r="Y28" s="811"/>
      <c r="Z28" s="811"/>
      <c r="AA28" s="811">
        <v>23</v>
      </c>
      <c r="AB28" s="811"/>
      <c r="AC28" s="811"/>
      <c r="AD28" s="811"/>
      <c r="AE28" s="812"/>
      <c r="AF28" s="813">
        <v>23</v>
      </c>
      <c r="AG28" s="811"/>
      <c r="AH28" s="811"/>
      <c r="AI28" s="811"/>
      <c r="AJ28" s="814"/>
      <c r="AK28" s="815">
        <v>134</v>
      </c>
      <c r="AL28" s="806"/>
      <c r="AM28" s="806"/>
      <c r="AN28" s="806"/>
      <c r="AO28" s="806"/>
      <c r="AP28" s="806" t="s">
        <v>543</v>
      </c>
      <c r="AQ28" s="806"/>
      <c r="AR28" s="806"/>
      <c r="AS28" s="806"/>
      <c r="AT28" s="806"/>
      <c r="AU28" s="806" t="s">
        <v>544</v>
      </c>
      <c r="AV28" s="806"/>
      <c r="AW28" s="806"/>
      <c r="AX28" s="806"/>
      <c r="AY28" s="806"/>
      <c r="AZ28" s="807" t="s">
        <v>109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377</v>
      </c>
      <c r="C29" s="744"/>
      <c r="D29" s="744"/>
      <c r="E29" s="744"/>
      <c r="F29" s="744"/>
      <c r="G29" s="744"/>
      <c r="H29" s="744"/>
      <c r="I29" s="744"/>
      <c r="J29" s="744"/>
      <c r="K29" s="744"/>
      <c r="L29" s="744"/>
      <c r="M29" s="744"/>
      <c r="N29" s="744"/>
      <c r="O29" s="744"/>
      <c r="P29" s="745"/>
      <c r="Q29" s="746">
        <v>578</v>
      </c>
      <c r="R29" s="747"/>
      <c r="S29" s="747"/>
      <c r="T29" s="747"/>
      <c r="U29" s="747"/>
      <c r="V29" s="747">
        <v>563</v>
      </c>
      <c r="W29" s="747"/>
      <c r="X29" s="747"/>
      <c r="Y29" s="747"/>
      <c r="Z29" s="747"/>
      <c r="AA29" s="747">
        <v>15</v>
      </c>
      <c r="AB29" s="747"/>
      <c r="AC29" s="747"/>
      <c r="AD29" s="747"/>
      <c r="AE29" s="748"/>
      <c r="AF29" s="749">
        <v>15</v>
      </c>
      <c r="AG29" s="750"/>
      <c r="AH29" s="750"/>
      <c r="AI29" s="750"/>
      <c r="AJ29" s="751"/>
      <c r="AK29" s="818">
        <v>113</v>
      </c>
      <c r="AL29" s="819"/>
      <c r="AM29" s="819"/>
      <c r="AN29" s="819"/>
      <c r="AO29" s="819"/>
      <c r="AP29" s="819" t="s">
        <v>543</v>
      </c>
      <c r="AQ29" s="819"/>
      <c r="AR29" s="819"/>
      <c r="AS29" s="819"/>
      <c r="AT29" s="819"/>
      <c r="AU29" s="819" t="s">
        <v>543</v>
      </c>
      <c r="AV29" s="819"/>
      <c r="AW29" s="819"/>
      <c r="AX29" s="819"/>
      <c r="AY29" s="819"/>
      <c r="AZ29" s="820" t="s">
        <v>545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378</v>
      </c>
      <c r="C30" s="744"/>
      <c r="D30" s="744"/>
      <c r="E30" s="744"/>
      <c r="F30" s="744"/>
      <c r="G30" s="744"/>
      <c r="H30" s="744"/>
      <c r="I30" s="744"/>
      <c r="J30" s="744"/>
      <c r="K30" s="744"/>
      <c r="L30" s="744"/>
      <c r="M30" s="744"/>
      <c r="N30" s="744"/>
      <c r="O30" s="744"/>
      <c r="P30" s="745"/>
      <c r="Q30" s="746">
        <v>72</v>
      </c>
      <c r="R30" s="747"/>
      <c r="S30" s="747"/>
      <c r="T30" s="747"/>
      <c r="U30" s="747"/>
      <c r="V30" s="747">
        <v>71</v>
      </c>
      <c r="W30" s="747"/>
      <c r="X30" s="747"/>
      <c r="Y30" s="747"/>
      <c r="Z30" s="747"/>
      <c r="AA30" s="747">
        <v>1</v>
      </c>
      <c r="AB30" s="747"/>
      <c r="AC30" s="747"/>
      <c r="AD30" s="747"/>
      <c r="AE30" s="748"/>
      <c r="AF30" s="749">
        <v>1</v>
      </c>
      <c r="AG30" s="750"/>
      <c r="AH30" s="750"/>
      <c r="AI30" s="750"/>
      <c r="AJ30" s="751"/>
      <c r="AK30" s="818">
        <v>37</v>
      </c>
      <c r="AL30" s="819"/>
      <c r="AM30" s="819"/>
      <c r="AN30" s="819"/>
      <c r="AO30" s="819"/>
      <c r="AP30" s="819" t="s">
        <v>543</v>
      </c>
      <c r="AQ30" s="819"/>
      <c r="AR30" s="819"/>
      <c r="AS30" s="819"/>
      <c r="AT30" s="819"/>
      <c r="AU30" s="819" t="s">
        <v>543</v>
      </c>
      <c r="AV30" s="819"/>
      <c r="AW30" s="819"/>
      <c r="AX30" s="819"/>
      <c r="AY30" s="819"/>
      <c r="AZ30" s="820" t="s">
        <v>546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379</v>
      </c>
      <c r="C31" s="744"/>
      <c r="D31" s="744"/>
      <c r="E31" s="744"/>
      <c r="F31" s="744"/>
      <c r="G31" s="744"/>
      <c r="H31" s="744"/>
      <c r="I31" s="744"/>
      <c r="J31" s="744"/>
      <c r="K31" s="744"/>
      <c r="L31" s="744"/>
      <c r="M31" s="744"/>
      <c r="N31" s="744"/>
      <c r="O31" s="744"/>
      <c r="P31" s="745"/>
      <c r="Q31" s="746">
        <v>365</v>
      </c>
      <c r="R31" s="747"/>
      <c r="S31" s="747"/>
      <c r="T31" s="747"/>
      <c r="U31" s="747"/>
      <c r="V31" s="747">
        <v>358</v>
      </c>
      <c r="W31" s="747"/>
      <c r="X31" s="747"/>
      <c r="Y31" s="747"/>
      <c r="Z31" s="747"/>
      <c r="AA31" s="747">
        <v>7</v>
      </c>
      <c r="AB31" s="747"/>
      <c r="AC31" s="747"/>
      <c r="AD31" s="747"/>
      <c r="AE31" s="748"/>
      <c r="AF31" s="749">
        <v>290</v>
      </c>
      <c r="AG31" s="750"/>
      <c r="AH31" s="750"/>
      <c r="AI31" s="750"/>
      <c r="AJ31" s="751"/>
      <c r="AK31" s="818">
        <v>181</v>
      </c>
      <c r="AL31" s="819"/>
      <c r="AM31" s="819"/>
      <c r="AN31" s="819"/>
      <c r="AO31" s="819"/>
      <c r="AP31" s="819">
        <v>1425</v>
      </c>
      <c r="AQ31" s="819"/>
      <c r="AR31" s="819"/>
      <c r="AS31" s="819"/>
      <c r="AT31" s="819"/>
      <c r="AU31" s="819">
        <v>1110</v>
      </c>
      <c r="AV31" s="819"/>
      <c r="AW31" s="819"/>
      <c r="AX31" s="819"/>
      <c r="AY31" s="819"/>
      <c r="AZ31" s="820" t="s">
        <v>109</v>
      </c>
      <c r="BA31" s="820"/>
      <c r="BB31" s="820"/>
      <c r="BC31" s="820"/>
      <c r="BD31" s="820"/>
      <c r="BE31" s="816" t="s">
        <v>380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381</v>
      </c>
      <c r="C32" s="744"/>
      <c r="D32" s="744"/>
      <c r="E32" s="744"/>
      <c r="F32" s="744"/>
      <c r="G32" s="744"/>
      <c r="H32" s="744"/>
      <c r="I32" s="744"/>
      <c r="J32" s="744"/>
      <c r="K32" s="744"/>
      <c r="L32" s="744"/>
      <c r="M32" s="744"/>
      <c r="N32" s="744"/>
      <c r="O32" s="744"/>
      <c r="P32" s="745"/>
      <c r="Q32" s="746">
        <v>268</v>
      </c>
      <c r="R32" s="747"/>
      <c r="S32" s="747"/>
      <c r="T32" s="747"/>
      <c r="U32" s="747"/>
      <c r="V32" s="747">
        <v>268</v>
      </c>
      <c r="W32" s="747"/>
      <c r="X32" s="747"/>
      <c r="Y32" s="747"/>
      <c r="Z32" s="747"/>
      <c r="AA32" s="747" t="s">
        <v>550</v>
      </c>
      <c r="AB32" s="747"/>
      <c r="AC32" s="747"/>
      <c r="AD32" s="747"/>
      <c r="AE32" s="748"/>
      <c r="AF32" s="749" t="s">
        <v>382</v>
      </c>
      <c r="AG32" s="750"/>
      <c r="AH32" s="750"/>
      <c r="AI32" s="750"/>
      <c r="AJ32" s="751"/>
      <c r="AK32" s="818">
        <v>187</v>
      </c>
      <c r="AL32" s="819"/>
      <c r="AM32" s="819"/>
      <c r="AN32" s="819"/>
      <c r="AO32" s="819"/>
      <c r="AP32" s="819">
        <v>2036</v>
      </c>
      <c r="AQ32" s="819"/>
      <c r="AR32" s="819"/>
      <c r="AS32" s="819"/>
      <c r="AT32" s="819"/>
      <c r="AU32" s="819">
        <v>1625</v>
      </c>
      <c r="AV32" s="819"/>
      <c r="AW32" s="819"/>
      <c r="AX32" s="819"/>
      <c r="AY32" s="819"/>
      <c r="AZ32" s="820" t="s">
        <v>547</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363</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328</v>
      </c>
      <c r="AG63" s="830"/>
      <c r="AH63" s="830"/>
      <c r="AI63" s="830"/>
      <c r="AJ63" s="831"/>
      <c r="AK63" s="832"/>
      <c r="AL63" s="827"/>
      <c r="AM63" s="827"/>
      <c r="AN63" s="827"/>
      <c r="AO63" s="827"/>
      <c r="AP63" s="830">
        <v>3461</v>
      </c>
      <c r="AQ63" s="830"/>
      <c r="AR63" s="830"/>
      <c r="AS63" s="830"/>
      <c r="AT63" s="830"/>
      <c r="AU63" s="830">
        <v>2735</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387</v>
      </c>
      <c r="B66" s="729"/>
      <c r="C66" s="729"/>
      <c r="D66" s="729"/>
      <c r="E66" s="729"/>
      <c r="F66" s="729"/>
      <c r="G66" s="729"/>
      <c r="H66" s="729"/>
      <c r="I66" s="729"/>
      <c r="J66" s="729"/>
      <c r="K66" s="729"/>
      <c r="L66" s="729"/>
      <c r="M66" s="729"/>
      <c r="N66" s="729"/>
      <c r="O66" s="729"/>
      <c r="P66" s="730"/>
      <c r="Q66" s="705" t="s">
        <v>388</v>
      </c>
      <c r="R66" s="706"/>
      <c r="S66" s="706"/>
      <c r="T66" s="706"/>
      <c r="U66" s="707"/>
      <c r="V66" s="705" t="s">
        <v>389</v>
      </c>
      <c r="W66" s="706"/>
      <c r="X66" s="706"/>
      <c r="Y66" s="706"/>
      <c r="Z66" s="707"/>
      <c r="AA66" s="705" t="s">
        <v>390</v>
      </c>
      <c r="AB66" s="706"/>
      <c r="AC66" s="706"/>
      <c r="AD66" s="706"/>
      <c r="AE66" s="707"/>
      <c r="AF66" s="840" t="s">
        <v>391</v>
      </c>
      <c r="AG66" s="801"/>
      <c r="AH66" s="801"/>
      <c r="AI66" s="801"/>
      <c r="AJ66" s="841"/>
      <c r="AK66" s="705" t="s">
        <v>392</v>
      </c>
      <c r="AL66" s="729"/>
      <c r="AM66" s="729"/>
      <c r="AN66" s="729"/>
      <c r="AO66" s="730"/>
      <c r="AP66" s="705" t="s">
        <v>393</v>
      </c>
      <c r="AQ66" s="706"/>
      <c r="AR66" s="706"/>
      <c r="AS66" s="706"/>
      <c r="AT66" s="707"/>
      <c r="AU66" s="705" t="s">
        <v>394</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541</v>
      </c>
      <c r="C68" s="858"/>
      <c r="D68" s="858"/>
      <c r="E68" s="858"/>
      <c r="F68" s="858"/>
      <c r="G68" s="858"/>
      <c r="H68" s="858"/>
      <c r="I68" s="858"/>
      <c r="J68" s="858"/>
      <c r="K68" s="858"/>
      <c r="L68" s="858"/>
      <c r="M68" s="858"/>
      <c r="N68" s="858"/>
      <c r="O68" s="858"/>
      <c r="P68" s="859"/>
      <c r="Q68" s="860">
        <v>3374</v>
      </c>
      <c r="R68" s="854"/>
      <c r="S68" s="854"/>
      <c r="T68" s="854"/>
      <c r="U68" s="854"/>
      <c r="V68" s="854">
        <v>2993</v>
      </c>
      <c r="W68" s="854"/>
      <c r="X68" s="854"/>
      <c r="Y68" s="854"/>
      <c r="Z68" s="854"/>
      <c r="AA68" s="854">
        <v>381</v>
      </c>
      <c r="AB68" s="854"/>
      <c r="AC68" s="854"/>
      <c r="AD68" s="854"/>
      <c r="AE68" s="854"/>
      <c r="AF68" s="854">
        <v>381</v>
      </c>
      <c r="AG68" s="854"/>
      <c r="AH68" s="854"/>
      <c r="AI68" s="854"/>
      <c r="AJ68" s="854"/>
      <c r="AK68" s="854">
        <v>211</v>
      </c>
      <c r="AL68" s="854"/>
      <c r="AM68" s="854"/>
      <c r="AN68" s="854"/>
      <c r="AO68" s="854"/>
      <c r="AP68" s="854" t="s">
        <v>543</v>
      </c>
      <c r="AQ68" s="854"/>
      <c r="AR68" s="854"/>
      <c r="AS68" s="854"/>
      <c r="AT68" s="854"/>
      <c r="AU68" s="854" t="s">
        <v>543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548</v>
      </c>
      <c r="C69" s="862"/>
      <c r="D69" s="862"/>
      <c r="E69" s="862"/>
      <c r="F69" s="862"/>
      <c r="G69" s="862"/>
      <c r="H69" s="862"/>
      <c r="I69" s="862"/>
      <c r="J69" s="862"/>
      <c r="K69" s="862"/>
      <c r="L69" s="862"/>
      <c r="M69" s="862"/>
      <c r="N69" s="862"/>
      <c r="O69" s="862"/>
      <c r="P69" s="863"/>
      <c r="Q69" s="864">
        <v>54</v>
      </c>
      <c r="R69" s="819"/>
      <c r="S69" s="819"/>
      <c r="T69" s="819"/>
      <c r="U69" s="819"/>
      <c r="V69" s="819">
        <v>44</v>
      </c>
      <c r="W69" s="819"/>
      <c r="X69" s="819"/>
      <c r="Y69" s="819"/>
      <c r="Z69" s="819"/>
      <c r="AA69" s="819">
        <v>10</v>
      </c>
      <c r="AB69" s="819"/>
      <c r="AC69" s="819"/>
      <c r="AD69" s="819"/>
      <c r="AE69" s="819"/>
      <c r="AF69" s="819">
        <v>10</v>
      </c>
      <c r="AG69" s="819"/>
      <c r="AH69" s="819"/>
      <c r="AI69" s="819"/>
      <c r="AJ69" s="819"/>
      <c r="AK69" s="819">
        <v>16</v>
      </c>
      <c r="AL69" s="819"/>
      <c r="AM69" s="819"/>
      <c r="AN69" s="819"/>
      <c r="AO69" s="819"/>
      <c r="AP69" s="819" t="s">
        <v>543</v>
      </c>
      <c r="AQ69" s="819"/>
      <c r="AR69" s="819"/>
      <c r="AS69" s="819"/>
      <c r="AT69" s="819"/>
      <c r="AU69" s="819" t="s">
        <v>543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540</v>
      </c>
      <c r="C70" s="862"/>
      <c r="D70" s="862"/>
      <c r="E70" s="862"/>
      <c r="F70" s="862"/>
      <c r="G70" s="862"/>
      <c r="H70" s="862"/>
      <c r="I70" s="862"/>
      <c r="J70" s="862"/>
      <c r="K70" s="862"/>
      <c r="L70" s="862"/>
      <c r="M70" s="862"/>
      <c r="N70" s="862"/>
      <c r="O70" s="862"/>
      <c r="P70" s="863"/>
      <c r="Q70" s="864">
        <v>927</v>
      </c>
      <c r="R70" s="819"/>
      <c r="S70" s="819"/>
      <c r="T70" s="819"/>
      <c r="U70" s="819"/>
      <c r="V70" s="819">
        <v>921</v>
      </c>
      <c r="W70" s="819"/>
      <c r="X70" s="819"/>
      <c r="Y70" s="819"/>
      <c r="Z70" s="819"/>
      <c r="AA70" s="819">
        <v>6</v>
      </c>
      <c r="AB70" s="819"/>
      <c r="AC70" s="819"/>
      <c r="AD70" s="819"/>
      <c r="AE70" s="819"/>
      <c r="AF70" s="819">
        <v>6</v>
      </c>
      <c r="AG70" s="819"/>
      <c r="AH70" s="819"/>
      <c r="AI70" s="819"/>
      <c r="AJ70" s="819"/>
      <c r="AK70" s="819">
        <v>44</v>
      </c>
      <c r="AL70" s="819"/>
      <c r="AM70" s="819"/>
      <c r="AN70" s="819"/>
      <c r="AO70" s="819"/>
      <c r="AP70" s="819" t="s">
        <v>543</v>
      </c>
      <c r="AQ70" s="819"/>
      <c r="AR70" s="819"/>
      <c r="AS70" s="819"/>
      <c r="AT70" s="819"/>
      <c r="AU70" s="819" t="s">
        <v>543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542</v>
      </c>
      <c r="C71" s="862"/>
      <c r="D71" s="862"/>
      <c r="E71" s="862"/>
      <c r="F71" s="862"/>
      <c r="G71" s="862"/>
      <c r="H71" s="862"/>
      <c r="I71" s="862"/>
      <c r="J71" s="862"/>
      <c r="K71" s="862"/>
      <c r="L71" s="862"/>
      <c r="M71" s="862"/>
      <c r="N71" s="862"/>
      <c r="O71" s="862"/>
      <c r="P71" s="863"/>
      <c r="Q71" s="864">
        <v>129535</v>
      </c>
      <c r="R71" s="819"/>
      <c r="S71" s="819"/>
      <c r="T71" s="819"/>
      <c r="U71" s="819"/>
      <c r="V71" s="819">
        <v>125934</v>
      </c>
      <c r="W71" s="819"/>
      <c r="X71" s="819"/>
      <c r="Y71" s="819"/>
      <c r="Z71" s="819"/>
      <c r="AA71" s="819">
        <v>3601</v>
      </c>
      <c r="AB71" s="819"/>
      <c r="AC71" s="819"/>
      <c r="AD71" s="819"/>
      <c r="AE71" s="819"/>
      <c r="AF71" s="819">
        <v>3601</v>
      </c>
      <c r="AG71" s="819"/>
      <c r="AH71" s="819"/>
      <c r="AI71" s="819"/>
      <c r="AJ71" s="819"/>
      <c r="AK71" s="819">
        <v>2050</v>
      </c>
      <c r="AL71" s="819"/>
      <c r="AM71" s="819"/>
      <c r="AN71" s="819"/>
      <c r="AO71" s="819"/>
      <c r="AP71" s="819" t="s">
        <v>543</v>
      </c>
      <c r="AQ71" s="819"/>
      <c r="AR71" s="819"/>
      <c r="AS71" s="819"/>
      <c r="AT71" s="819"/>
      <c r="AU71" s="819" t="s">
        <v>549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363</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3998</v>
      </c>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284</v>
      </c>
      <c r="AG109" s="883"/>
      <c r="AH109" s="883"/>
      <c r="AI109" s="883"/>
      <c r="AJ109" s="884"/>
      <c r="AK109" s="882" t="s">
        <v>283</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284</v>
      </c>
      <c r="BW109" s="883"/>
      <c r="BX109" s="883"/>
      <c r="BY109" s="883"/>
      <c r="BZ109" s="884"/>
      <c r="CA109" s="882" t="s">
        <v>283</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284</v>
      </c>
      <c r="DM109" s="883"/>
      <c r="DN109" s="883"/>
      <c r="DO109" s="883"/>
      <c r="DP109" s="884"/>
      <c r="DQ109" s="882" t="s">
        <v>283</v>
      </c>
      <c r="DR109" s="883"/>
      <c r="DS109" s="883"/>
      <c r="DT109" s="883"/>
      <c r="DU109" s="884"/>
      <c r="DV109" s="882" t="s">
        <v>405</v>
      </c>
      <c r="DW109" s="883"/>
      <c r="DX109" s="883"/>
      <c r="DY109" s="883"/>
      <c r="DZ109" s="885"/>
    </row>
    <row r="110" spans="1:131" s="197" customFormat="1" ht="26.25" customHeight="1" x14ac:dyDescent="0.15">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12025</v>
      </c>
      <c r="AB110" s="890"/>
      <c r="AC110" s="890"/>
      <c r="AD110" s="890"/>
      <c r="AE110" s="891"/>
      <c r="AF110" s="892">
        <v>12025</v>
      </c>
      <c r="AG110" s="890"/>
      <c r="AH110" s="890"/>
      <c r="AI110" s="890"/>
      <c r="AJ110" s="891"/>
      <c r="AK110" s="892">
        <v>12025</v>
      </c>
      <c r="AL110" s="890"/>
      <c r="AM110" s="890"/>
      <c r="AN110" s="890"/>
      <c r="AO110" s="891"/>
      <c r="AP110" s="893">
        <v>0.5</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48381</v>
      </c>
      <c r="BR110" s="927"/>
      <c r="BS110" s="927"/>
      <c r="BT110" s="927"/>
      <c r="BU110" s="927"/>
      <c r="BV110" s="927">
        <v>38469</v>
      </c>
      <c r="BW110" s="927"/>
      <c r="BX110" s="927"/>
      <c r="BY110" s="927"/>
      <c r="BZ110" s="927"/>
      <c r="CA110" s="927">
        <v>28096</v>
      </c>
      <c r="CB110" s="927"/>
      <c r="CC110" s="927"/>
      <c r="CD110" s="927"/>
      <c r="CE110" s="927"/>
      <c r="CF110" s="941">
        <v>1.1000000000000001</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411</v>
      </c>
      <c r="DH110" s="927"/>
      <c r="DI110" s="927"/>
      <c r="DJ110" s="927"/>
      <c r="DK110" s="927"/>
      <c r="DL110" s="927" t="s">
        <v>411</v>
      </c>
      <c r="DM110" s="927"/>
      <c r="DN110" s="927"/>
      <c r="DO110" s="927"/>
      <c r="DP110" s="927"/>
      <c r="DQ110" s="927" t="s">
        <v>411</v>
      </c>
      <c r="DR110" s="927"/>
      <c r="DS110" s="927"/>
      <c r="DT110" s="927"/>
      <c r="DU110" s="927"/>
      <c r="DV110" s="928" t="s">
        <v>411</v>
      </c>
      <c r="DW110" s="928"/>
      <c r="DX110" s="928"/>
      <c r="DY110" s="928"/>
      <c r="DZ110" s="929"/>
    </row>
    <row r="111" spans="1:131" s="197" customFormat="1" ht="26.25" customHeight="1" x14ac:dyDescent="0.15">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219295</v>
      </c>
      <c r="BR111" s="920"/>
      <c r="BS111" s="920"/>
      <c r="BT111" s="920"/>
      <c r="BU111" s="920"/>
      <c r="BV111" s="920">
        <v>147395</v>
      </c>
      <c r="BW111" s="920"/>
      <c r="BX111" s="920"/>
      <c r="BY111" s="920"/>
      <c r="BZ111" s="920"/>
      <c r="CA111" s="920">
        <v>33435</v>
      </c>
      <c r="CB111" s="920"/>
      <c r="CC111" s="920"/>
      <c r="CD111" s="920"/>
      <c r="CE111" s="920"/>
      <c r="CF111" s="914">
        <v>1.3</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109</v>
      </c>
      <c r="DH111" s="920"/>
      <c r="DI111" s="920"/>
      <c r="DJ111" s="920"/>
      <c r="DK111" s="920"/>
      <c r="DL111" s="920" t="s">
        <v>109</v>
      </c>
      <c r="DM111" s="920"/>
      <c r="DN111" s="920"/>
      <c r="DO111" s="920"/>
      <c r="DP111" s="920"/>
      <c r="DQ111" s="920" t="s">
        <v>109</v>
      </c>
      <c r="DR111" s="920"/>
      <c r="DS111" s="920"/>
      <c r="DT111" s="920"/>
      <c r="DU111" s="920"/>
      <c r="DV111" s="921" t="s">
        <v>109</v>
      </c>
      <c r="DW111" s="921"/>
      <c r="DX111" s="921"/>
      <c r="DY111" s="921"/>
      <c r="DZ111" s="922"/>
    </row>
    <row r="112" spans="1:131" s="197" customFormat="1" ht="26.25" customHeight="1" x14ac:dyDescent="0.15">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109</v>
      </c>
      <c r="AB112" s="959"/>
      <c r="AC112" s="959"/>
      <c r="AD112" s="959"/>
      <c r="AE112" s="960"/>
      <c r="AF112" s="961" t="s">
        <v>109</v>
      </c>
      <c r="AG112" s="959"/>
      <c r="AH112" s="959"/>
      <c r="AI112" s="959"/>
      <c r="AJ112" s="960"/>
      <c r="AK112" s="961" t="s">
        <v>109</v>
      </c>
      <c r="AL112" s="959"/>
      <c r="AM112" s="959"/>
      <c r="AN112" s="959"/>
      <c r="AO112" s="960"/>
      <c r="AP112" s="962" t="s">
        <v>109</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2859360</v>
      </c>
      <c r="BR112" s="920"/>
      <c r="BS112" s="920"/>
      <c r="BT112" s="920"/>
      <c r="BU112" s="920"/>
      <c r="BV112" s="920">
        <v>2670826</v>
      </c>
      <c r="BW112" s="920"/>
      <c r="BX112" s="920"/>
      <c r="BY112" s="920"/>
      <c r="BZ112" s="920"/>
      <c r="CA112" s="920">
        <v>2733177</v>
      </c>
      <c r="CB112" s="920"/>
      <c r="CC112" s="920"/>
      <c r="CD112" s="920"/>
      <c r="CE112" s="920"/>
      <c r="CF112" s="914">
        <v>103.1</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94136</v>
      </c>
      <c r="DH112" s="920"/>
      <c r="DI112" s="920"/>
      <c r="DJ112" s="920"/>
      <c r="DK112" s="920"/>
      <c r="DL112" s="920">
        <v>37566</v>
      </c>
      <c r="DM112" s="920"/>
      <c r="DN112" s="920"/>
      <c r="DO112" s="920"/>
      <c r="DP112" s="920"/>
      <c r="DQ112" s="920">
        <v>18115</v>
      </c>
      <c r="DR112" s="920"/>
      <c r="DS112" s="920"/>
      <c r="DT112" s="920"/>
      <c r="DU112" s="920"/>
      <c r="DV112" s="921">
        <v>0.7</v>
      </c>
      <c r="DW112" s="921"/>
      <c r="DX112" s="921"/>
      <c r="DY112" s="921"/>
      <c r="DZ112" s="922"/>
    </row>
    <row r="113" spans="1:130" s="197" customFormat="1" ht="26.25" customHeight="1" x14ac:dyDescent="0.15">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149886</v>
      </c>
      <c r="AB113" s="934"/>
      <c r="AC113" s="934"/>
      <c r="AD113" s="934"/>
      <c r="AE113" s="935"/>
      <c r="AF113" s="936">
        <v>158975</v>
      </c>
      <c r="AG113" s="934"/>
      <c r="AH113" s="934"/>
      <c r="AI113" s="934"/>
      <c r="AJ113" s="935"/>
      <c r="AK113" s="936">
        <v>211454</v>
      </c>
      <c r="AL113" s="934"/>
      <c r="AM113" s="934"/>
      <c r="AN113" s="934"/>
      <c r="AO113" s="935"/>
      <c r="AP113" s="937">
        <v>8</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t="s">
        <v>109</v>
      </c>
      <c r="BR113" s="920"/>
      <c r="BS113" s="920"/>
      <c r="BT113" s="920"/>
      <c r="BU113" s="920"/>
      <c r="BV113" s="920" t="s">
        <v>109</v>
      </c>
      <c r="BW113" s="920"/>
      <c r="BX113" s="920"/>
      <c r="BY113" s="920"/>
      <c r="BZ113" s="920"/>
      <c r="CA113" s="920" t="s">
        <v>109</v>
      </c>
      <c r="CB113" s="920"/>
      <c r="CC113" s="920"/>
      <c r="CD113" s="920"/>
      <c r="CE113" s="920"/>
      <c r="CF113" s="914" t="s">
        <v>109</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109</v>
      </c>
      <c r="DH113" s="959"/>
      <c r="DI113" s="959"/>
      <c r="DJ113" s="959"/>
      <c r="DK113" s="960"/>
      <c r="DL113" s="961" t="s">
        <v>109</v>
      </c>
      <c r="DM113" s="959"/>
      <c r="DN113" s="959"/>
      <c r="DO113" s="959"/>
      <c r="DP113" s="960"/>
      <c r="DQ113" s="961" t="s">
        <v>109</v>
      </c>
      <c r="DR113" s="959"/>
      <c r="DS113" s="959"/>
      <c r="DT113" s="959"/>
      <c r="DU113" s="960"/>
      <c r="DV113" s="962" t="s">
        <v>109</v>
      </c>
      <c r="DW113" s="963"/>
      <c r="DX113" s="963"/>
      <c r="DY113" s="963"/>
      <c r="DZ113" s="964"/>
    </row>
    <row r="114" spans="1:130" s="197" customFormat="1" ht="26.25" customHeight="1" x14ac:dyDescent="0.15">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109</v>
      </c>
      <c r="AB114" s="959"/>
      <c r="AC114" s="959"/>
      <c r="AD114" s="959"/>
      <c r="AE114" s="960"/>
      <c r="AF114" s="961" t="s">
        <v>109</v>
      </c>
      <c r="AG114" s="959"/>
      <c r="AH114" s="959"/>
      <c r="AI114" s="959"/>
      <c r="AJ114" s="960"/>
      <c r="AK114" s="961" t="s">
        <v>109</v>
      </c>
      <c r="AL114" s="959"/>
      <c r="AM114" s="959"/>
      <c r="AN114" s="959"/>
      <c r="AO114" s="960"/>
      <c r="AP114" s="962" t="s">
        <v>109</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622638</v>
      </c>
      <c r="BR114" s="920"/>
      <c r="BS114" s="920"/>
      <c r="BT114" s="920"/>
      <c r="BU114" s="920"/>
      <c r="BV114" s="920">
        <v>391976</v>
      </c>
      <c r="BW114" s="920"/>
      <c r="BX114" s="920"/>
      <c r="BY114" s="920"/>
      <c r="BZ114" s="920"/>
      <c r="CA114" s="920">
        <v>498235</v>
      </c>
      <c r="CB114" s="920"/>
      <c r="CC114" s="920"/>
      <c r="CD114" s="920"/>
      <c r="CE114" s="920"/>
      <c r="CF114" s="914">
        <v>18.8</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109</v>
      </c>
      <c r="DH114" s="959"/>
      <c r="DI114" s="959"/>
      <c r="DJ114" s="959"/>
      <c r="DK114" s="960"/>
      <c r="DL114" s="961" t="s">
        <v>109</v>
      </c>
      <c r="DM114" s="959"/>
      <c r="DN114" s="959"/>
      <c r="DO114" s="959"/>
      <c r="DP114" s="960"/>
      <c r="DQ114" s="961" t="s">
        <v>109</v>
      </c>
      <c r="DR114" s="959"/>
      <c r="DS114" s="959"/>
      <c r="DT114" s="959"/>
      <c r="DU114" s="960"/>
      <c r="DV114" s="962" t="s">
        <v>109</v>
      </c>
      <c r="DW114" s="963"/>
      <c r="DX114" s="963"/>
      <c r="DY114" s="963"/>
      <c r="DZ114" s="964"/>
    </row>
    <row r="115" spans="1:130" s="197" customFormat="1" ht="26.25" customHeight="1" x14ac:dyDescent="0.15">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58234</v>
      </c>
      <c r="AB115" s="934"/>
      <c r="AC115" s="934"/>
      <c r="AD115" s="934"/>
      <c r="AE115" s="935"/>
      <c r="AF115" s="936">
        <v>41795</v>
      </c>
      <c r="AG115" s="934"/>
      <c r="AH115" s="934"/>
      <c r="AI115" s="934"/>
      <c r="AJ115" s="935"/>
      <c r="AK115" s="936">
        <v>110246</v>
      </c>
      <c r="AL115" s="934"/>
      <c r="AM115" s="934"/>
      <c r="AN115" s="934"/>
      <c r="AO115" s="935"/>
      <c r="AP115" s="937">
        <v>4.2</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109</v>
      </c>
      <c r="BR115" s="920"/>
      <c r="BS115" s="920"/>
      <c r="BT115" s="920"/>
      <c r="BU115" s="920"/>
      <c r="BV115" s="920" t="s">
        <v>109</v>
      </c>
      <c r="BW115" s="920"/>
      <c r="BX115" s="920"/>
      <c r="BY115" s="920"/>
      <c r="BZ115" s="920"/>
      <c r="CA115" s="920" t="s">
        <v>109</v>
      </c>
      <c r="CB115" s="920"/>
      <c r="CC115" s="920"/>
      <c r="CD115" s="920"/>
      <c r="CE115" s="920"/>
      <c r="CF115" s="914" t="s">
        <v>109</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109</v>
      </c>
      <c r="DH115" s="959"/>
      <c r="DI115" s="959"/>
      <c r="DJ115" s="959"/>
      <c r="DK115" s="960"/>
      <c r="DL115" s="961" t="s">
        <v>109</v>
      </c>
      <c r="DM115" s="959"/>
      <c r="DN115" s="959"/>
      <c r="DO115" s="959"/>
      <c r="DP115" s="960"/>
      <c r="DQ115" s="961" t="s">
        <v>109</v>
      </c>
      <c r="DR115" s="959"/>
      <c r="DS115" s="959"/>
      <c r="DT115" s="959"/>
      <c r="DU115" s="960"/>
      <c r="DV115" s="962" t="s">
        <v>109</v>
      </c>
      <c r="DW115" s="963"/>
      <c r="DX115" s="963"/>
      <c r="DY115" s="963"/>
      <c r="DZ115" s="964"/>
    </row>
    <row r="116" spans="1:130" s="197" customFormat="1" ht="26.25" customHeight="1" x14ac:dyDescent="0.15">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109</v>
      </c>
      <c r="AB116" s="959"/>
      <c r="AC116" s="959"/>
      <c r="AD116" s="959"/>
      <c r="AE116" s="960"/>
      <c r="AF116" s="961" t="s">
        <v>109</v>
      </c>
      <c r="AG116" s="959"/>
      <c r="AH116" s="959"/>
      <c r="AI116" s="959"/>
      <c r="AJ116" s="960"/>
      <c r="AK116" s="961" t="s">
        <v>109</v>
      </c>
      <c r="AL116" s="959"/>
      <c r="AM116" s="959"/>
      <c r="AN116" s="959"/>
      <c r="AO116" s="960"/>
      <c r="AP116" s="962" t="s">
        <v>109</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109</v>
      </c>
      <c r="BR116" s="920"/>
      <c r="BS116" s="920"/>
      <c r="BT116" s="920"/>
      <c r="BU116" s="920"/>
      <c r="BV116" s="920" t="s">
        <v>109</v>
      </c>
      <c r="BW116" s="920"/>
      <c r="BX116" s="920"/>
      <c r="BY116" s="920"/>
      <c r="BZ116" s="920"/>
      <c r="CA116" s="920" t="s">
        <v>109</v>
      </c>
      <c r="CB116" s="920"/>
      <c r="CC116" s="920"/>
      <c r="CD116" s="920"/>
      <c r="CE116" s="920"/>
      <c r="CF116" s="914" t="s">
        <v>109</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109</v>
      </c>
      <c r="DH116" s="959"/>
      <c r="DI116" s="959"/>
      <c r="DJ116" s="959"/>
      <c r="DK116" s="960"/>
      <c r="DL116" s="961" t="s">
        <v>109</v>
      </c>
      <c r="DM116" s="959"/>
      <c r="DN116" s="959"/>
      <c r="DO116" s="959"/>
      <c r="DP116" s="960"/>
      <c r="DQ116" s="961" t="s">
        <v>109</v>
      </c>
      <c r="DR116" s="959"/>
      <c r="DS116" s="959"/>
      <c r="DT116" s="959"/>
      <c r="DU116" s="960"/>
      <c r="DV116" s="962" t="s">
        <v>109</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220145</v>
      </c>
      <c r="AB117" s="966"/>
      <c r="AC117" s="966"/>
      <c r="AD117" s="966"/>
      <c r="AE117" s="967"/>
      <c r="AF117" s="965">
        <v>212795</v>
      </c>
      <c r="AG117" s="966"/>
      <c r="AH117" s="966"/>
      <c r="AI117" s="966"/>
      <c r="AJ117" s="967"/>
      <c r="AK117" s="965">
        <v>333725</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x14ac:dyDescent="0.15">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284</v>
      </c>
      <c r="AG118" s="883"/>
      <c r="AH118" s="883"/>
      <c r="AI118" s="883"/>
      <c r="AJ118" s="884"/>
      <c r="AK118" s="882" t="s">
        <v>283</v>
      </c>
      <c r="AL118" s="883"/>
      <c r="AM118" s="883"/>
      <c r="AN118" s="883"/>
      <c r="AO118" s="884"/>
      <c r="AP118" s="990" t="s">
        <v>405</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434</v>
      </c>
      <c r="BP118" s="994"/>
      <c r="BQ118" s="985">
        <v>3749674</v>
      </c>
      <c r="BR118" s="986"/>
      <c r="BS118" s="986"/>
      <c r="BT118" s="986"/>
      <c r="BU118" s="986"/>
      <c r="BV118" s="986">
        <v>3248666</v>
      </c>
      <c r="BW118" s="986"/>
      <c r="BX118" s="986"/>
      <c r="BY118" s="986"/>
      <c r="BZ118" s="986"/>
      <c r="CA118" s="986">
        <v>3292943</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x14ac:dyDescent="0.15">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9989155</v>
      </c>
      <c r="BR119" s="927"/>
      <c r="BS119" s="927"/>
      <c r="BT119" s="927"/>
      <c r="BU119" s="927"/>
      <c r="BV119" s="927">
        <v>8608073</v>
      </c>
      <c r="BW119" s="927"/>
      <c r="BX119" s="927"/>
      <c r="BY119" s="927"/>
      <c r="BZ119" s="927"/>
      <c r="CA119" s="927">
        <v>8833251</v>
      </c>
      <c r="CB119" s="927"/>
      <c r="CC119" s="927"/>
      <c r="CD119" s="927"/>
      <c r="CE119" s="927"/>
      <c r="CF119" s="941">
        <v>333.2</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125159</v>
      </c>
      <c r="DH119" s="998"/>
      <c r="DI119" s="998"/>
      <c r="DJ119" s="998"/>
      <c r="DK119" s="999"/>
      <c r="DL119" s="1000">
        <v>109829</v>
      </c>
      <c r="DM119" s="998"/>
      <c r="DN119" s="998"/>
      <c r="DO119" s="998"/>
      <c r="DP119" s="999"/>
      <c r="DQ119" s="1000">
        <v>15320</v>
      </c>
      <c r="DR119" s="998"/>
      <c r="DS119" s="998"/>
      <c r="DT119" s="998"/>
      <c r="DU119" s="999"/>
      <c r="DV119" s="1001">
        <v>0.6</v>
      </c>
      <c r="DW119" s="1002"/>
      <c r="DX119" s="1002"/>
      <c r="DY119" s="1002"/>
      <c r="DZ119" s="1003"/>
    </row>
    <row r="120" spans="1:130" s="197" customFormat="1" ht="26.25" customHeight="1" x14ac:dyDescent="0.15">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t="s">
        <v>109</v>
      </c>
      <c r="BR120" s="920"/>
      <c r="BS120" s="920"/>
      <c r="BT120" s="920"/>
      <c r="BU120" s="920"/>
      <c r="BV120" s="920" t="s">
        <v>109</v>
      </c>
      <c r="BW120" s="920"/>
      <c r="BX120" s="920"/>
      <c r="BY120" s="920"/>
      <c r="BZ120" s="920"/>
      <c r="CA120" s="920" t="s">
        <v>109</v>
      </c>
      <c r="CB120" s="920"/>
      <c r="CC120" s="920"/>
      <c r="CD120" s="920"/>
      <c r="CE120" s="920"/>
      <c r="CF120" s="914" t="s">
        <v>109</v>
      </c>
      <c r="CG120" s="915"/>
      <c r="CH120" s="915"/>
      <c r="CI120" s="915"/>
      <c r="CJ120" s="915"/>
      <c r="CK120" s="1013" t="s">
        <v>440</v>
      </c>
      <c r="CL120" s="1014"/>
      <c r="CM120" s="1014"/>
      <c r="CN120" s="1014"/>
      <c r="CO120" s="1015"/>
      <c r="CP120" s="1021" t="s">
        <v>441</v>
      </c>
      <c r="CQ120" s="1022"/>
      <c r="CR120" s="1022"/>
      <c r="CS120" s="1022"/>
      <c r="CT120" s="1022"/>
      <c r="CU120" s="1022"/>
      <c r="CV120" s="1022"/>
      <c r="CW120" s="1022"/>
      <c r="CX120" s="1022"/>
      <c r="CY120" s="1022"/>
      <c r="CZ120" s="1022"/>
      <c r="DA120" s="1022"/>
      <c r="DB120" s="1022"/>
      <c r="DC120" s="1022"/>
      <c r="DD120" s="1022"/>
      <c r="DE120" s="1022"/>
      <c r="DF120" s="1023"/>
      <c r="DG120" s="926">
        <v>1663674</v>
      </c>
      <c r="DH120" s="927"/>
      <c r="DI120" s="927"/>
      <c r="DJ120" s="927"/>
      <c r="DK120" s="927"/>
      <c r="DL120" s="927">
        <v>1508628</v>
      </c>
      <c r="DM120" s="927"/>
      <c r="DN120" s="927"/>
      <c r="DO120" s="927"/>
      <c r="DP120" s="927"/>
      <c r="DQ120" s="927">
        <v>1625122</v>
      </c>
      <c r="DR120" s="927"/>
      <c r="DS120" s="927"/>
      <c r="DT120" s="927"/>
      <c r="DU120" s="927"/>
      <c r="DV120" s="928">
        <v>61.3</v>
      </c>
      <c r="DW120" s="928"/>
      <c r="DX120" s="928"/>
      <c r="DY120" s="928"/>
      <c r="DZ120" s="929"/>
    </row>
    <row r="121" spans="1:130" s="197" customFormat="1" ht="26.25" customHeight="1" x14ac:dyDescent="0.15">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35631</v>
      </c>
      <c r="AB121" s="959"/>
      <c r="AC121" s="959"/>
      <c r="AD121" s="959"/>
      <c r="AE121" s="960"/>
      <c r="AF121" s="961">
        <v>26465</v>
      </c>
      <c r="AG121" s="959"/>
      <c r="AH121" s="959"/>
      <c r="AI121" s="959"/>
      <c r="AJ121" s="960"/>
      <c r="AK121" s="961">
        <v>15737</v>
      </c>
      <c r="AL121" s="959"/>
      <c r="AM121" s="959"/>
      <c r="AN121" s="959"/>
      <c r="AO121" s="960"/>
      <c r="AP121" s="962">
        <v>0.6</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2667004</v>
      </c>
      <c r="BR121" s="986"/>
      <c r="BS121" s="986"/>
      <c r="BT121" s="986"/>
      <c r="BU121" s="986"/>
      <c r="BV121" s="986">
        <v>2473701</v>
      </c>
      <c r="BW121" s="986"/>
      <c r="BX121" s="986"/>
      <c r="BY121" s="986"/>
      <c r="BZ121" s="986"/>
      <c r="CA121" s="986">
        <v>2289564</v>
      </c>
      <c r="CB121" s="986"/>
      <c r="CC121" s="986"/>
      <c r="CD121" s="986"/>
      <c r="CE121" s="986"/>
      <c r="CF121" s="1024">
        <v>86.4</v>
      </c>
      <c r="CG121" s="1025"/>
      <c r="CH121" s="1025"/>
      <c r="CI121" s="1025"/>
      <c r="CJ121" s="1025"/>
      <c r="CK121" s="1016"/>
      <c r="CL121" s="1017"/>
      <c r="CM121" s="1017"/>
      <c r="CN121" s="1017"/>
      <c r="CO121" s="1018"/>
      <c r="CP121" s="1007" t="s">
        <v>444</v>
      </c>
      <c r="CQ121" s="1008"/>
      <c r="CR121" s="1008"/>
      <c r="CS121" s="1008"/>
      <c r="CT121" s="1008"/>
      <c r="CU121" s="1008"/>
      <c r="CV121" s="1008"/>
      <c r="CW121" s="1008"/>
      <c r="CX121" s="1008"/>
      <c r="CY121" s="1008"/>
      <c r="CZ121" s="1008"/>
      <c r="DA121" s="1008"/>
      <c r="DB121" s="1008"/>
      <c r="DC121" s="1008"/>
      <c r="DD121" s="1008"/>
      <c r="DE121" s="1008"/>
      <c r="DF121" s="1009"/>
      <c r="DG121" s="919" t="s">
        <v>109</v>
      </c>
      <c r="DH121" s="920"/>
      <c r="DI121" s="920"/>
      <c r="DJ121" s="920"/>
      <c r="DK121" s="920"/>
      <c r="DL121" s="920" t="s">
        <v>109</v>
      </c>
      <c r="DM121" s="920"/>
      <c r="DN121" s="920"/>
      <c r="DO121" s="920"/>
      <c r="DP121" s="920"/>
      <c r="DQ121" s="920">
        <v>1110055</v>
      </c>
      <c r="DR121" s="920"/>
      <c r="DS121" s="920"/>
      <c r="DT121" s="920"/>
      <c r="DU121" s="920"/>
      <c r="DV121" s="921">
        <v>41.9</v>
      </c>
      <c r="DW121" s="921"/>
      <c r="DX121" s="921"/>
      <c r="DY121" s="921"/>
      <c r="DZ121" s="922"/>
    </row>
    <row r="122" spans="1:130" s="197" customFormat="1" ht="26.25" customHeight="1" x14ac:dyDescent="0.15">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445</v>
      </c>
      <c r="BP122" s="994"/>
      <c r="BQ122" s="1034">
        <v>12656159</v>
      </c>
      <c r="BR122" s="1035"/>
      <c r="BS122" s="1035"/>
      <c r="BT122" s="1035"/>
      <c r="BU122" s="1035"/>
      <c r="BV122" s="1035">
        <v>11081774</v>
      </c>
      <c r="BW122" s="1035"/>
      <c r="BX122" s="1035"/>
      <c r="BY122" s="1035"/>
      <c r="BZ122" s="1035"/>
      <c r="CA122" s="1035">
        <v>11122815</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31" t="s">
        <v>446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109</v>
      </c>
      <c r="BR123" s="1027"/>
      <c r="BS123" s="1027"/>
      <c r="BT123" s="1027"/>
      <c r="BU123" s="1027"/>
      <c r="BV123" s="1027" t="s">
        <v>109</v>
      </c>
      <c r="BW123" s="1027"/>
      <c r="BX123" s="1027"/>
      <c r="BY123" s="1027"/>
      <c r="BZ123" s="1027"/>
      <c r="CA123" s="1027" t="s">
        <v>109</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447</v>
      </c>
      <c r="AB124" s="959"/>
      <c r="AC124" s="959"/>
      <c r="AD124" s="959"/>
      <c r="AE124" s="960"/>
      <c r="AF124" s="961" t="s">
        <v>447</v>
      </c>
      <c r="AG124" s="959"/>
      <c r="AH124" s="959"/>
      <c r="AI124" s="959"/>
      <c r="AJ124" s="960"/>
      <c r="AK124" s="961" t="s">
        <v>447</v>
      </c>
      <c r="AL124" s="959"/>
      <c r="AM124" s="959"/>
      <c r="AN124" s="959"/>
      <c r="AO124" s="960"/>
      <c r="AP124" s="962" t="s">
        <v>447</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v>1195686</v>
      </c>
      <c r="DH124" s="998"/>
      <c r="DI124" s="998"/>
      <c r="DJ124" s="998"/>
      <c r="DK124" s="999"/>
      <c r="DL124" s="1000">
        <v>1162198</v>
      </c>
      <c r="DM124" s="998"/>
      <c r="DN124" s="998"/>
      <c r="DO124" s="998"/>
      <c r="DP124" s="999"/>
      <c r="DQ124" s="1000" t="s">
        <v>447</v>
      </c>
      <c r="DR124" s="998"/>
      <c r="DS124" s="998"/>
      <c r="DT124" s="998"/>
      <c r="DU124" s="999"/>
      <c r="DV124" s="1001" t="s">
        <v>447</v>
      </c>
      <c r="DW124" s="1002"/>
      <c r="DX124" s="1002"/>
      <c r="DY124" s="1002"/>
      <c r="DZ124" s="1003"/>
    </row>
    <row r="125" spans="1:130" s="197" customFormat="1" ht="26.25" customHeight="1" thickBot="1" x14ac:dyDescent="0.2">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447</v>
      </c>
      <c r="AB125" s="959"/>
      <c r="AC125" s="959"/>
      <c r="AD125" s="959"/>
      <c r="AE125" s="960"/>
      <c r="AF125" s="961" t="s">
        <v>447</v>
      </c>
      <c r="AG125" s="959"/>
      <c r="AH125" s="959"/>
      <c r="AI125" s="959"/>
      <c r="AJ125" s="960"/>
      <c r="AK125" s="961" t="s">
        <v>447</v>
      </c>
      <c r="AL125" s="959"/>
      <c r="AM125" s="959"/>
      <c r="AN125" s="959"/>
      <c r="AO125" s="960"/>
      <c r="AP125" s="962" t="s">
        <v>447</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447</v>
      </c>
      <c r="DH125" s="927"/>
      <c r="DI125" s="927"/>
      <c r="DJ125" s="927"/>
      <c r="DK125" s="927"/>
      <c r="DL125" s="927" t="s">
        <v>447</v>
      </c>
      <c r="DM125" s="927"/>
      <c r="DN125" s="927"/>
      <c r="DO125" s="927"/>
      <c r="DP125" s="927"/>
      <c r="DQ125" s="927" t="s">
        <v>447</v>
      </c>
      <c r="DR125" s="927"/>
      <c r="DS125" s="927"/>
      <c r="DT125" s="927"/>
      <c r="DU125" s="927"/>
      <c r="DV125" s="928" t="s">
        <v>447</v>
      </c>
      <c r="DW125" s="928"/>
      <c r="DX125" s="928"/>
      <c r="DY125" s="928"/>
      <c r="DZ125" s="929"/>
    </row>
    <row r="126" spans="1:130" s="197" customFormat="1" ht="26.25" customHeight="1" x14ac:dyDescent="0.15">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22603</v>
      </c>
      <c r="AB126" s="959"/>
      <c r="AC126" s="959"/>
      <c r="AD126" s="959"/>
      <c r="AE126" s="960"/>
      <c r="AF126" s="961">
        <v>15330</v>
      </c>
      <c r="AG126" s="959"/>
      <c r="AH126" s="959"/>
      <c r="AI126" s="959"/>
      <c r="AJ126" s="960"/>
      <c r="AK126" s="961">
        <v>94509</v>
      </c>
      <c r="AL126" s="959"/>
      <c r="AM126" s="959"/>
      <c r="AN126" s="959"/>
      <c r="AO126" s="960"/>
      <c r="AP126" s="962">
        <v>3.6</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447</v>
      </c>
      <c r="DH126" s="920"/>
      <c r="DI126" s="920"/>
      <c r="DJ126" s="920"/>
      <c r="DK126" s="920"/>
      <c r="DL126" s="920" t="s">
        <v>447</v>
      </c>
      <c r="DM126" s="920"/>
      <c r="DN126" s="920"/>
      <c r="DO126" s="920"/>
      <c r="DP126" s="920"/>
      <c r="DQ126" s="920" t="s">
        <v>447</v>
      </c>
      <c r="DR126" s="920"/>
      <c r="DS126" s="920"/>
      <c r="DT126" s="920"/>
      <c r="DU126" s="920"/>
      <c r="DV126" s="921" t="s">
        <v>447</v>
      </c>
      <c r="DW126" s="921"/>
      <c r="DX126" s="921"/>
      <c r="DY126" s="921"/>
      <c r="DZ126" s="922"/>
    </row>
    <row r="127" spans="1:130" s="197" customFormat="1" ht="26.25" customHeight="1" thickBot="1" x14ac:dyDescent="0.2">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447</v>
      </c>
      <c r="AB127" s="959"/>
      <c r="AC127" s="959"/>
      <c r="AD127" s="959"/>
      <c r="AE127" s="960"/>
      <c r="AF127" s="961" t="s">
        <v>447</v>
      </c>
      <c r="AG127" s="959"/>
      <c r="AH127" s="959"/>
      <c r="AI127" s="959"/>
      <c r="AJ127" s="960"/>
      <c r="AK127" s="961" t="s">
        <v>447</v>
      </c>
      <c r="AL127" s="959"/>
      <c r="AM127" s="959"/>
      <c r="AN127" s="959"/>
      <c r="AO127" s="960"/>
      <c r="AP127" s="962" t="s">
        <v>447</v>
      </c>
      <c r="AQ127" s="963"/>
      <c r="AR127" s="963"/>
      <c r="AS127" s="963"/>
      <c r="AT127" s="964"/>
      <c r="AU127" s="233"/>
      <c r="AV127" s="233"/>
      <c r="AW127" s="233"/>
      <c r="AX127" s="886" t="s">
        <v>457</v>
      </c>
      <c r="AY127" s="887"/>
      <c r="AZ127" s="887"/>
      <c r="BA127" s="887"/>
      <c r="BB127" s="887"/>
      <c r="BC127" s="887"/>
      <c r="BD127" s="887"/>
      <c r="BE127" s="888"/>
      <c r="BF127" s="1041" t="s">
        <v>447</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t="s">
        <v>459</v>
      </c>
      <c r="DH127" s="1048"/>
      <c r="DI127" s="1048"/>
      <c r="DJ127" s="1048"/>
      <c r="DK127" s="1048"/>
      <c r="DL127" s="1048" t="s">
        <v>460</v>
      </c>
      <c r="DM127" s="1048"/>
      <c r="DN127" s="1048"/>
      <c r="DO127" s="1048"/>
      <c r="DP127" s="1048"/>
      <c r="DQ127" s="1048" t="s">
        <v>460</v>
      </c>
      <c r="DR127" s="1048"/>
      <c r="DS127" s="1048"/>
      <c r="DT127" s="1048"/>
      <c r="DU127" s="1048"/>
      <c r="DV127" s="1049" t="s">
        <v>460</v>
      </c>
      <c r="DW127" s="1049"/>
      <c r="DX127" s="1049"/>
      <c r="DY127" s="1049"/>
      <c r="DZ127" s="1050"/>
    </row>
    <row r="128" spans="1:130" s="197" customFormat="1" ht="26.25" customHeight="1" x14ac:dyDescent="0.15">
      <c r="A128" s="1071" t="s">
        <v>461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462</v>
      </c>
      <c r="X128" s="1073"/>
      <c r="Y128" s="1073"/>
      <c r="Z128" s="1074"/>
      <c r="AA128" s="1089" t="s">
        <v>447</v>
      </c>
      <c r="AB128" s="1090"/>
      <c r="AC128" s="1090"/>
      <c r="AD128" s="1090"/>
      <c r="AE128" s="1091"/>
      <c r="AF128" s="1092" t="s">
        <v>447</v>
      </c>
      <c r="AG128" s="1090"/>
      <c r="AH128" s="1090"/>
      <c r="AI128" s="1090"/>
      <c r="AJ128" s="1091"/>
      <c r="AK128" s="1092" t="s">
        <v>447</v>
      </c>
      <c r="AL128" s="1090"/>
      <c r="AM128" s="1090"/>
      <c r="AN128" s="1090"/>
      <c r="AO128" s="1091"/>
      <c r="AP128" s="1093"/>
      <c r="AQ128" s="1094"/>
      <c r="AR128" s="1094"/>
      <c r="AS128" s="1094"/>
      <c r="AT128" s="1095"/>
      <c r="AU128" s="235"/>
      <c r="AV128" s="235"/>
      <c r="AW128" s="235"/>
      <c r="AX128" s="1054" t="s">
        <v>463</v>
      </c>
      <c r="AY128" s="950"/>
      <c r="AZ128" s="950"/>
      <c r="BA128" s="950"/>
      <c r="BB128" s="950"/>
      <c r="BC128" s="950"/>
      <c r="BD128" s="950"/>
      <c r="BE128" s="951"/>
      <c r="BF128" s="1066" t="s">
        <v>447</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464</v>
      </c>
      <c r="X129" s="1061"/>
      <c r="Y129" s="1061"/>
      <c r="Z129" s="1062"/>
      <c r="AA129" s="958">
        <v>2908916</v>
      </c>
      <c r="AB129" s="959"/>
      <c r="AC129" s="959"/>
      <c r="AD129" s="959"/>
      <c r="AE129" s="960"/>
      <c r="AF129" s="961">
        <v>2830666</v>
      </c>
      <c r="AG129" s="959"/>
      <c r="AH129" s="959"/>
      <c r="AI129" s="959"/>
      <c r="AJ129" s="960"/>
      <c r="AK129" s="961">
        <v>2804488</v>
      </c>
      <c r="AL129" s="959"/>
      <c r="AM129" s="959"/>
      <c r="AN129" s="959"/>
      <c r="AO129" s="960"/>
      <c r="AP129" s="1063"/>
      <c r="AQ129" s="1064"/>
      <c r="AR129" s="1064"/>
      <c r="AS129" s="1064"/>
      <c r="AT129" s="1065"/>
      <c r="AU129" s="235"/>
      <c r="AV129" s="235"/>
      <c r="AW129" s="235"/>
      <c r="AX129" s="1054" t="s">
        <v>465</v>
      </c>
      <c r="AY129" s="950"/>
      <c r="AZ129" s="950"/>
      <c r="BA129" s="950"/>
      <c r="BB129" s="950"/>
      <c r="BC129" s="950"/>
      <c r="BD129" s="950"/>
      <c r="BE129" s="951"/>
      <c r="BF129" s="1055">
        <v>3.7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467</v>
      </c>
      <c r="X130" s="1061"/>
      <c r="Y130" s="1061"/>
      <c r="Z130" s="1062"/>
      <c r="AA130" s="958">
        <v>150967</v>
      </c>
      <c r="AB130" s="959"/>
      <c r="AC130" s="959"/>
      <c r="AD130" s="959"/>
      <c r="AE130" s="960"/>
      <c r="AF130" s="961">
        <v>159588</v>
      </c>
      <c r="AG130" s="959"/>
      <c r="AH130" s="959"/>
      <c r="AI130" s="959"/>
      <c r="AJ130" s="960"/>
      <c r="AK130" s="961">
        <v>153803</v>
      </c>
      <c r="AL130" s="959"/>
      <c r="AM130" s="959"/>
      <c r="AN130" s="959"/>
      <c r="AO130" s="960"/>
      <c r="AP130" s="1063"/>
      <c r="AQ130" s="1064"/>
      <c r="AR130" s="1064"/>
      <c r="AS130" s="1064"/>
      <c r="AT130" s="1065"/>
      <c r="AU130" s="235"/>
      <c r="AV130" s="235"/>
      <c r="AW130" s="235"/>
      <c r="AX130" s="1113" t="s">
        <v>468</v>
      </c>
      <c r="AY130" s="1045"/>
      <c r="AZ130" s="1045"/>
      <c r="BA130" s="1045"/>
      <c r="BB130" s="1045"/>
      <c r="BC130" s="1045"/>
      <c r="BD130" s="1045"/>
      <c r="BE130" s="1046"/>
      <c r="BF130" s="1075" t="s">
        <v>469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470</v>
      </c>
      <c r="X131" s="1084"/>
      <c r="Y131" s="1084"/>
      <c r="Z131" s="1085"/>
      <c r="AA131" s="997">
        <v>2757949</v>
      </c>
      <c r="AB131" s="998"/>
      <c r="AC131" s="998"/>
      <c r="AD131" s="998"/>
      <c r="AE131" s="999"/>
      <c r="AF131" s="1000">
        <v>2671078</v>
      </c>
      <c r="AG131" s="998"/>
      <c r="AH131" s="998"/>
      <c r="AI131" s="998"/>
      <c r="AJ131" s="999"/>
      <c r="AK131" s="1000">
        <v>2650685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472</v>
      </c>
      <c r="W132" s="1101"/>
      <c r="X132" s="1101"/>
      <c r="Y132" s="1101"/>
      <c r="Z132" s="1102"/>
      <c r="AA132" s="1103">
        <v>2.5083132429999999</v>
      </c>
      <c r="AB132" s="1104"/>
      <c r="AC132" s="1104"/>
      <c r="AD132" s="1104"/>
      <c r="AE132" s="1105"/>
      <c r="AF132" s="1106">
        <v>1.9919672879999999</v>
      </c>
      <c r="AG132" s="1104"/>
      <c r="AH132" s="1104"/>
      <c r="AI132" s="1104"/>
      <c r="AJ132" s="1105"/>
      <c r="AK132" s="1106">
        <v>6.787754863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473</v>
      </c>
      <c r="W133" s="1108"/>
      <c r="X133" s="1108"/>
      <c r="Y133" s="1108"/>
      <c r="Z133" s="1109"/>
      <c r="AA133" s="1110">
        <v>2.9</v>
      </c>
      <c r="AB133" s="1111"/>
      <c r="AC133" s="1111"/>
      <c r="AD133" s="1111"/>
      <c r="AE133" s="1112"/>
      <c r="AF133" s="1110">
        <v>2.5</v>
      </c>
      <c r="AG133" s="1111"/>
      <c r="AH133" s="1111"/>
      <c r="AI133" s="1111"/>
      <c r="AJ133" s="1112"/>
      <c r="AK133" s="1110">
        <v>3.7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AS26" sqref="AS26:AX26"/>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H49" zoomScale="70" zoomScaleNormal="70" zoomScaleSheetLayoutView="55" workbookViewId="0">
      <selection activeCell="AS26" sqref="AS26:AX26"/>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8" scale="68"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8" zoomScale="85" zoomScaleSheetLayoutView="85" workbookViewId="0">
      <selection activeCell="AS26" sqref="AS26:AX26"/>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17" t="s">
        <v>476</v>
      </c>
      <c r="L7" s="254"/>
      <c r="M7" s="255" t="s">
        <v>477</v>
      </c>
      <c r="N7" s="256"/>
    </row>
    <row r="8" spans="1:16" x14ac:dyDescent="0.15">
      <c r="A8" s="248"/>
      <c r="B8" s="244"/>
      <c r="C8" s="244"/>
      <c r="D8" s="244"/>
      <c r="E8" s="244"/>
      <c r="F8" s="244"/>
      <c r="G8" s="257"/>
      <c r="H8" s="258"/>
      <c r="I8" s="258"/>
      <c r="J8" s="259"/>
      <c r="K8" s="1118"/>
      <c r="L8" s="260" t="s">
        <v>478</v>
      </c>
      <c r="M8" s="261" t="s">
        <v>479</v>
      </c>
      <c r="N8" s="262" t="s">
        <v>480</v>
      </c>
    </row>
    <row r="9" spans="1:16" x14ac:dyDescent="0.15">
      <c r="A9" s="248"/>
      <c r="B9" s="244"/>
      <c r="C9" s="244"/>
      <c r="D9" s="244"/>
      <c r="E9" s="244"/>
      <c r="F9" s="244"/>
      <c r="G9" s="1119" t="s">
        <v>481</v>
      </c>
      <c r="H9" s="1120"/>
      <c r="I9" s="1120"/>
      <c r="J9" s="1121"/>
      <c r="K9" s="263">
        <v>996097</v>
      </c>
      <c r="L9" s="264">
        <v>164944</v>
      </c>
      <c r="M9" s="265">
        <v>133600</v>
      </c>
      <c r="N9" s="266">
        <v>23.5</v>
      </c>
    </row>
    <row r="10" spans="1:16" x14ac:dyDescent="0.15">
      <c r="A10" s="248"/>
      <c r="B10" s="244"/>
      <c r="C10" s="244"/>
      <c r="D10" s="244"/>
      <c r="E10" s="244"/>
      <c r="F10" s="244"/>
      <c r="G10" s="1119" t="s">
        <v>482</v>
      </c>
      <c r="H10" s="1120"/>
      <c r="I10" s="1120"/>
      <c r="J10" s="1121"/>
      <c r="K10" s="267">
        <v>55706</v>
      </c>
      <c r="L10" s="268">
        <v>9224</v>
      </c>
      <c r="M10" s="269">
        <v>14806</v>
      </c>
      <c r="N10" s="270">
        <v>-37.700000000000003</v>
      </c>
    </row>
    <row r="11" spans="1:16" ht="13.5" customHeight="1" x14ac:dyDescent="0.15">
      <c r="A11" s="248"/>
      <c r="B11" s="244"/>
      <c r="C11" s="244"/>
      <c r="D11" s="244"/>
      <c r="E11" s="244"/>
      <c r="F11" s="244"/>
      <c r="G11" s="1119" t="s">
        <v>483</v>
      </c>
      <c r="H11" s="1120"/>
      <c r="I11" s="1120"/>
      <c r="J11" s="1121"/>
      <c r="K11" s="267">
        <v>845</v>
      </c>
      <c r="L11" s="268">
        <v>140</v>
      </c>
      <c r="M11" s="269">
        <v>22006</v>
      </c>
      <c r="N11" s="270">
        <v>-99.4</v>
      </c>
    </row>
    <row r="12" spans="1:16" ht="13.5" customHeight="1" x14ac:dyDescent="0.15">
      <c r="A12" s="248"/>
      <c r="B12" s="244"/>
      <c r="C12" s="244"/>
      <c r="D12" s="244"/>
      <c r="E12" s="244"/>
      <c r="F12" s="244"/>
      <c r="G12" s="1119" t="s">
        <v>484</v>
      </c>
      <c r="H12" s="1120"/>
      <c r="I12" s="1120"/>
      <c r="J12" s="1121"/>
      <c r="K12" s="267">
        <v>17218</v>
      </c>
      <c r="L12" s="268">
        <v>2851</v>
      </c>
      <c r="M12" s="269">
        <v>3064</v>
      </c>
      <c r="N12" s="270">
        <v>-7</v>
      </c>
    </row>
    <row r="13" spans="1:16" ht="13.5" customHeight="1" x14ac:dyDescent="0.15">
      <c r="A13" s="248"/>
      <c r="B13" s="244"/>
      <c r="C13" s="244"/>
      <c r="D13" s="244"/>
      <c r="E13" s="244"/>
      <c r="F13" s="244"/>
      <c r="G13" s="1119" t="s">
        <v>485</v>
      </c>
      <c r="H13" s="1120"/>
      <c r="I13" s="1120"/>
      <c r="J13" s="1121"/>
      <c r="K13" s="267" t="s">
        <v>486</v>
      </c>
      <c r="L13" s="268" t="s">
        <v>486</v>
      </c>
      <c r="M13" s="269" t="s">
        <v>486</v>
      </c>
      <c r="N13" s="270" t="s">
        <v>486</v>
      </c>
    </row>
    <row r="14" spans="1:16" ht="13.5" customHeight="1" x14ac:dyDescent="0.15">
      <c r="A14" s="248"/>
      <c r="B14" s="244"/>
      <c r="C14" s="244"/>
      <c r="D14" s="244"/>
      <c r="E14" s="244"/>
      <c r="F14" s="244"/>
      <c r="G14" s="1119" t="s">
        <v>487</v>
      </c>
      <c r="H14" s="1120"/>
      <c r="I14" s="1120"/>
      <c r="J14" s="1121"/>
      <c r="K14" s="267">
        <v>73986</v>
      </c>
      <c r="L14" s="268">
        <v>12251</v>
      </c>
      <c r="M14" s="269">
        <v>5782</v>
      </c>
      <c r="N14" s="270">
        <v>111.9</v>
      </c>
    </row>
    <row r="15" spans="1:16" ht="13.5" customHeight="1" x14ac:dyDescent="0.15">
      <c r="A15" s="248"/>
      <c r="B15" s="244"/>
      <c r="C15" s="244"/>
      <c r="D15" s="244"/>
      <c r="E15" s="244"/>
      <c r="F15" s="244"/>
      <c r="G15" s="1119" t="s">
        <v>488</v>
      </c>
      <c r="H15" s="1120"/>
      <c r="I15" s="1120"/>
      <c r="J15" s="1121"/>
      <c r="K15" s="267">
        <v>23671</v>
      </c>
      <c r="L15" s="268">
        <v>3920</v>
      </c>
      <c r="M15" s="269">
        <v>3053</v>
      </c>
      <c r="N15" s="270">
        <v>28.4</v>
      </c>
    </row>
    <row r="16" spans="1:16" x14ac:dyDescent="0.15">
      <c r="A16" s="248"/>
      <c r="B16" s="244"/>
      <c r="C16" s="244"/>
      <c r="D16" s="244"/>
      <c r="E16" s="244"/>
      <c r="F16" s="244"/>
      <c r="G16" s="1122" t="s">
        <v>489</v>
      </c>
      <c r="H16" s="1123"/>
      <c r="I16" s="1123"/>
      <c r="J16" s="1124"/>
      <c r="K16" s="268">
        <v>-76020</v>
      </c>
      <c r="L16" s="268">
        <v>-12588</v>
      </c>
      <c r="M16" s="269">
        <v>-14525</v>
      </c>
      <c r="N16" s="270">
        <v>-13.3</v>
      </c>
    </row>
    <row r="17" spans="1:16" x14ac:dyDescent="0.15">
      <c r="A17" s="248"/>
      <c r="B17" s="244"/>
      <c r="C17" s="244"/>
      <c r="D17" s="244"/>
      <c r="E17" s="244"/>
      <c r="F17" s="244"/>
      <c r="G17" s="1122" t="s">
        <v>167</v>
      </c>
      <c r="H17" s="1123"/>
      <c r="I17" s="1123"/>
      <c r="J17" s="1124"/>
      <c r="K17" s="268">
        <v>1091503</v>
      </c>
      <c r="L17" s="268">
        <v>180742</v>
      </c>
      <c r="M17" s="269">
        <v>167785</v>
      </c>
      <c r="N17" s="270">
        <v>7.7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14" t="s">
        <v>494</v>
      </c>
      <c r="H21" s="1115"/>
      <c r="I21" s="1115"/>
      <c r="J21" s="1116"/>
      <c r="K21" s="280">
        <v>20.53</v>
      </c>
      <c r="L21" s="281">
        <v>15.11</v>
      </c>
      <c r="M21" s="282">
        <v>5.42</v>
      </c>
      <c r="N21" s="249"/>
      <c r="O21" s="283"/>
      <c r="P21" s="279"/>
    </row>
    <row r="22" spans="1:16" s="284" customFormat="1" x14ac:dyDescent="0.15">
      <c r="A22" s="279"/>
      <c r="B22" s="249"/>
      <c r="C22" s="249"/>
      <c r="D22" s="249"/>
      <c r="E22" s="249"/>
      <c r="F22" s="249"/>
      <c r="G22" s="1114" t="s">
        <v>495</v>
      </c>
      <c r="H22" s="1115"/>
      <c r="I22" s="1115"/>
      <c r="J22" s="1116"/>
      <c r="K22" s="285">
        <v>96.6</v>
      </c>
      <c r="L22" s="286">
        <v>96.1</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17" t="s">
        <v>476</v>
      </c>
      <c r="L30" s="254"/>
      <c r="M30" s="255" t="s">
        <v>477</v>
      </c>
      <c r="N30" s="256"/>
    </row>
    <row r="31" spans="1:16" x14ac:dyDescent="0.15">
      <c r="A31" s="248"/>
      <c r="B31" s="244"/>
      <c r="C31" s="244"/>
      <c r="D31" s="244"/>
      <c r="E31" s="244"/>
      <c r="F31" s="244"/>
      <c r="G31" s="257"/>
      <c r="H31" s="258"/>
      <c r="I31" s="258"/>
      <c r="J31" s="259"/>
      <c r="K31" s="1118"/>
      <c r="L31" s="260" t="s">
        <v>478</v>
      </c>
      <c r="M31" s="261" t="s">
        <v>479</v>
      </c>
      <c r="N31" s="262" t="s">
        <v>480</v>
      </c>
    </row>
    <row r="32" spans="1:16" ht="27" customHeight="1" x14ac:dyDescent="0.15">
      <c r="A32" s="248"/>
      <c r="B32" s="244"/>
      <c r="C32" s="244"/>
      <c r="D32" s="244"/>
      <c r="E32" s="244"/>
      <c r="F32" s="244"/>
      <c r="G32" s="1130" t="s">
        <v>499</v>
      </c>
      <c r="H32" s="1131"/>
      <c r="I32" s="1131"/>
      <c r="J32" s="1132"/>
      <c r="K32" s="294">
        <v>12025</v>
      </c>
      <c r="L32" s="294">
        <v>1991</v>
      </c>
      <c r="M32" s="295">
        <v>102348</v>
      </c>
      <c r="N32" s="296">
        <v>-98.1</v>
      </c>
    </row>
    <row r="33" spans="1:16" ht="13.5" customHeight="1" x14ac:dyDescent="0.15">
      <c r="A33" s="248"/>
      <c r="B33" s="244"/>
      <c r="C33" s="244"/>
      <c r="D33" s="244"/>
      <c r="E33" s="244"/>
      <c r="F33" s="244"/>
      <c r="G33" s="1130" t="s">
        <v>500</v>
      </c>
      <c r="H33" s="1131"/>
      <c r="I33" s="1131"/>
      <c r="J33" s="1132"/>
      <c r="K33" s="294" t="s">
        <v>486</v>
      </c>
      <c r="L33" s="294" t="s">
        <v>486</v>
      </c>
      <c r="M33" s="295" t="s">
        <v>486</v>
      </c>
      <c r="N33" s="296" t="s">
        <v>486</v>
      </c>
    </row>
    <row r="34" spans="1:16" ht="27" customHeight="1" x14ac:dyDescent="0.15">
      <c r="A34" s="248"/>
      <c r="B34" s="244"/>
      <c r="C34" s="244"/>
      <c r="D34" s="244"/>
      <c r="E34" s="244"/>
      <c r="F34" s="244"/>
      <c r="G34" s="1130" t="s">
        <v>501</v>
      </c>
      <c r="H34" s="1131"/>
      <c r="I34" s="1131"/>
      <c r="J34" s="1132"/>
      <c r="K34" s="294" t="s">
        <v>486</v>
      </c>
      <c r="L34" s="294" t="s">
        <v>486</v>
      </c>
      <c r="M34" s="295">
        <v>242</v>
      </c>
      <c r="N34" s="296" t="s">
        <v>486</v>
      </c>
    </row>
    <row r="35" spans="1:16" ht="27" customHeight="1" x14ac:dyDescent="0.15">
      <c r="A35" s="248"/>
      <c r="B35" s="244"/>
      <c r="C35" s="244"/>
      <c r="D35" s="244"/>
      <c r="E35" s="244"/>
      <c r="F35" s="244"/>
      <c r="G35" s="1130" t="s">
        <v>502</v>
      </c>
      <c r="H35" s="1131"/>
      <c r="I35" s="1131"/>
      <c r="J35" s="1132"/>
      <c r="K35" s="294">
        <v>211454</v>
      </c>
      <c r="L35" s="294">
        <v>35015</v>
      </c>
      <c r="M35" s="295">
        <v>23122</v>
      </c>
      <c r="N35" s="296">
        <v>51.4</v>
      </c>
    </row>
    <row r="36" spans="1:16" ht="27" customHeight="1" x14ac:dyDescent="0.15">
      <c r="A36" s="248"/>
      <c r="B36" s="244"/>
      <c r="C36" s="244"/>
      <c r="D36" s="244"/>
      <c r="E36" s="244"/>
      <c r="F36" s="244"/>
      <c r="G36" s="1130" t="s">
        <v>503</v>
      </c>
      <c r="H36" s="1131"/>
      <c r="I36" s="1131"/>
      <c r="J36" s="1132"/>
      <c r="K36" s="294" t="s">
        <v>486</v>
      </c>
      <c r="L36" s="294" t="s">
        <v>486</v>
      </c>
      <c r="M36" s="295">
        <v>5214</v>
      </c>
      <c r="N36" s="296" t="s">
        <v>486</v>
      </c>
    </row>
    <row r="37" spans="1:16" ht="13.5" customHeight="1" x14ac:dyDescent="0.15">
      <c r="A37" s="248"/>
      <c r="B37" s="244"/>
      <c r="C37" s="244"/>
      <c r="D37" s="244"/>
      <c r="E37" s="244"/>
      <c r="F37" s="244"/>
      <c r="G37" s="1130" t="s">
        <v>504</v>
      </c>
      <c r="H37" s="1131"/>
      <c r="I37" s="1131"/>
      <c r="J37" s="1132"/>
      <c r="K37" s="294">
        <v>110246</v>
      </c>
      <c r="L37" s="294">
        <v>18256</v>
      </c>
      <c r="M37" s="295">
        <v>1563</v>
      </c>
      <c r="N37" s="296">
        <v>1068</v>
      </c>
    </row>
    <row r="38" spans="1:16" ht="27" customHeight="1" x14ac:dyDescent="0.15">
      <c r="A38" s="248"/>
      <c r="B38" s="244"/>
      <c r="C38" s="244"/>
      <c r="D38" s="244"/>
      <c r="E38" s="244"/>
      <c r="F38" s="244"/>
      <c r="G38" s="1133" t="s">
        <v>505</v>
      </c>
      <c r="H38" s="1134"/>
      <c r="I38" s="1134"/>
      <c r="J38" s="1135"/>
      <c r="K38" s="297" t="s">
        <v>486</v>
      </c>
      <c r="L38" s="297" t="s">
        <v>486</v>
      </c>
      <c r="M38" s="298">
        <v>19</v>
      </c>
      <c r="N38" s="299" t="s">
        <v>486</v>
      </c>
      <c r="O38" s="293"/>
    </row>
    <row r="39" spans="1:16" x14ac:dyDescent="0.15">
      <c r="A39" s="248"/>
      <c r="B39" s="244"/>
      <c r="C39" s="244"/>
      <c r="D39" s="244"/>
      <c r="E39" s="244"/>
      <c r="F39" s="244"/>
      <c r="G39" s="1133" t="s">
        <v>506</v>
      </c>
      <c r="H39" s="1134"/>
      <c r="I39" s="1134"/>
      <c r="J39" s="1135"/>
      <c r="K39" s="300" t="s">
        <v>486</v>
      </c>
      <c r="L39" s="300" t="s">
        <v>486</v>
      </c>
      <c r="M39" s="301">
        <v>-4672</v>
      </c>
      <c r="N39" s="302" t="s">
        <v>486</v>
      </c>
      <c r="O39" s="293"/>
    </row>
    <row r="40" spans="1:16" ht="27" customHeight="1" x14ac:dyDescent="0.15">
      <c r="A40" s="248"/>
      <c r="B40" s="244"/>
      <c r="C40" s="244"/>
      <c r="D40" s="244"/>
      <c r="E40" s="244"/>
      <c r="F40" s="244"/>
      <c r="G40" s="1130" t="s">
        <v>507</v>
      </c>
      <c r="H40" s="1131"/>
      <c r="I40" s="1131"/>
      <c r="J40" s="1132"/>
      <c r="K40" s="300">
        <v>-153803</v>
      </c>
      <c r="L40" s="300">
        <v>-25468</v>
      </c>
      <c r="M40" s="301">
        <v>-92903</v>
      </c>
      <c r="N40" s="302">
        <v>-72.599999999999994</v>
      </c>
      <c r="O40" s="293"/>
    </row>
    <row r="41" spans="1:16" x14ac:dyDescent="0.15">
      <c r="A41" s="248"/>
      <c r="B41" s="244"/>
      <c r="C41" s="244"/>
      <c r="D41" s="244"/>
      <c r="E41" s="244"/>
      <c r="F41" s="244"/>
      <c r="G41" s="1136" t="s">
        <v>278</v>
      </c>
      <c r="H41" s="1137"/>
      <c r="I41" s="1137"/>
      <c r="J41" s="1138"/>
      <c r="K41" s="294">
        <v>179922</v>
      </c>
      <c r="L41" s="300">
        <v>29793</v>
      </c>
      <c r="M41" s="301">
        <v>34934</v>
      </c>
      <c r="N41" s="302">
        <v>-14.7</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25" t="s">
        <v>476</v>
      </c>
      <c r="J49" s="1127" t="s">
        <v>511</v>
      </c>
      <c r="K49" s="1128"/>
      <c r="L49" s="1128"/>
      <c r="M49" s="1128"/>
      <c r="N49" s="1129"/>
    </row>
    <row r="50" spans="1:14" x14ac:dyDescent="0.15">
      <c r="A50" s="248"/>
      <c r="B50" s="244"/>
      <c r="C50" s="244"/>
      <c r="D50" s="244"/>
      <c r="E50" s="244"/>
      <c r="F50" s="244"/>
      <c r="G50" s="312"/>
      <c r="H50" s="313"/>
      <c r="I50" s="1126"/>
      <c r="J50" s="314" t="s">
        <v>512</v>
      </c>
      <c r="K50" s="315" t="s">
        <v>513</v>
      </c>
      <c r="L50" s="316" t="s">
        <v>514</v>
      </c>
      <c r="M50" s="317" t="s">
        <v>515</v>
      </c>
      <c r="N50" s="318" t="s">
        <v>516</v>
      </c>
    </row>
    <row r="51" spans="1:14" x14ac:dyDescent="0.15">
      <c r="A51" s="248"/>
      <c r="B51" s="244"/>
      <c r="C51" s="244"/>
      <c r="D51" s="244"/>
      <c r="E51" s="244"/>
      <c r="F51" s="244"/>
      <c r="G51" s="310" t="s">
        <v>517</v>
      </c>
      <c r="H51" s="311"/>
      <c r="I51" s="319">
        <v>891610</v>
      </c>
      <c r="J51" s="320">
        <v>139817</v>
      </c>
      <c r="K51" s="321">
        <v>-33.1</v>
      </c>
      <c r="L51" s="322">
        <v>146140</v>
      </c>
      <c r="M51" s="323">
        <v>-24.1</v>
      </c>
      <c r="N51" s="324">
        <v>-9</v>
      </c>
    </row>
    <row r="52" spans="1:14" x14ac:dyDescent="0.15">
      <c r="A52" s="248"/>
      <c r="B52" s="244"/>
      <c r="C52" s="244"/>
      <c r="D52" s="244"/>
      <c r="E52" s="244"/>
      <c r="F52" s="244"/>
      <c r="G52" s="325"/>
      <c r="H52" s="326" t="s">
        <v>518</v>
      </c>
      <c r="I52" s="327">
        <v>888036</v>
      </c>
      <c r="J52" s="328">
        <v>139256</v>
      </c>
      <c r="K52" s="329">
        <v>-31</v>
      </c>
      <c r="L52" s="330">
        <v>75451</v>
      </c>
      <c r="M52" s="331">
        <v>-8.1999999999999993</v>
      </c>
      <c r="N52" s="332">
        <v>-22.8</v>
      </c>
    </row>
    <row r="53" spans="1:14" x14ac:dyDescent="0.15">
      <c r="A53" s="248"/>
      <c r="B53" s="244"/>
      <c r="C53" s="244"/>
      <c r="D53" s="244"/>
      <c r="E53" s="244"/>
      <c r="F53" s="244"/>
      <c r="G53" s="310" t="s">
        <v>519</v>
      </c>
      <c r="H53" s="311"/>
      <c r="I53" s="319">
        <v>1996647</v>
      </c>
      <c r="J53" s="320">
        <v>316928</v>
      </c>
      <c r="K53" s="321">
        <v>126.7</v>
      </c>
      <c r="L53" s="322">
        <v>146641</v>
      </c>
      <c r="M53" s="323">
        <v>0.3</v>
      </c>
      <c r="N53" s="324">
        <v>126.4</v>
      </c>
    </row>
    <row r="54" spans="1:14" x14ac:dyDescent="0.15">
      <c r="A54" s="248"/>
      <c r="B54" s="244"/>
      <c r="C54" s="244"/>
      <c r="D54" s="244"/>
      <c r="E54" s="244"/>
      <c r="F54" s="244"/>
      <c r="G54" s="325"/>
      <c r="H54" s="326" t="s">
        <v>518</v>
      </c>
      <c r="I54" s="327">
        <v>1983751</v>
      </c>
      <c r="J54" s="328">
        <v>314881</v>
      </c>
      <c r="K54" s="329">
        <v>126.1</v>
      </c>
      <c r="L54" s="330">
        <v>68142</v>
      </c>
      <c r="M54" s="331">
        <v>-9.6999999999999993</v>
      </c>
      <c r="N54" s="332">
        <v>135.80000000000001</v>
      </c>
    </row>
    <row r="55" spans="1:14" x14ac:dyDescent="0.15">
      <c r="A55" s="248"/>
      <c r="B55" s="244"/>
      <c r="C55" s="244"/>
      <c r="D55" s="244"/>
      <c r="E55" s="244"/>
      <c r="F55" s="244"/>
      <c r="G55" s="310" t="s">
        <v>520</v>
      </c>
      <c r="H55" s="311"/>
      <c r="I55" s="319">
        <v>1599119</v>
      </c>
      <c r="J55" s="320">
        <v>255450</v>
      </c>
      <c r="K55" s="321">
        <v>-19.399999999999999</v>
      </c>
      <c r="L55" s="322">
        <v>174587</v>
      </c>
      <c r="M55" s="323">
        <v>19.100000000000001</v>
      </c>
      <c r="N55" s="324">
        <v>-38.5</v>
      </c>
    </row>
    <row r="56" spans="1:14" x14ac:dyDescent="0.15">
      <c r="A56" s="248"/>
      <c r="B56" s="244"/>
      <c r="C56" s="244"/>
      <c r="D56" s="244"/>
      <c r="E56" s="244"/>
      <c r="F56" s="244"/>
      <c r="G56" s="325"/>
      <c r="H56" s="326" t="s">
        <v>518</v>
      </c>
      <c r="I56" s="327">
        <v>1540393</v>
      </c>
      <c r="J56" s="328">
        <v>246069</v>
      </c>
      <c r="K56" s="329">
        <v>-21.9</v>
      </c>
      <c r="L56" s="330">
        <v>79695</v>
      </c>
      <c r="M56" s="331">
        <v>17</v>
      </c>
      <c r="N56" s="332">
        <v>-38.9</v>
      </c>
    </row>
    <row r="57" spans="1:14" x14ac:dyDescent="0.15">
      <c r="A57" s="248"/>
      <c r="B57" s="244"/>
      <c r="C57" s="244"/>
      <c r="D57" s="244"/>
      <c r="E57" s="244"/>
      <c r="F57" s="244"/>
      <c r="G57" s="310" t="s">
        <v>521</v>
      </c>
      <c r="H57" s="311"/>
      <c r="I57" s="319">
        <v>5490081</v>
      </c>
      <c r="J57" s="320">
        <v>894296</v>
      </c>
      <c r="K57" s="321">
        <v>250.1</v>
      </c>
      <c r="L57" s="322">
        <v>175675</v>
      </c>
      <c r="M57" s="323">
        <v>0.6</v>
      </c>
      <c r="N57" s="324">
        <v>249.5</v>
      </c>
    </row>
    <row r="58" spans="1:14" x14ac:dyDescent="0.15">
      <c r="A58" s="248"/>
      <c r="B58" s="244"/>
      <c r="C58" s="244"/>
      <c r="D58" s="244"/>
      <c r="E58" s="244"/>
      <c r="F58" s="244"/>
      <c r="G58" s="325"/>
      <c r="H58" s="326" t="s">
        <v>518</v>
      </c>
      <c r="I58" s="327">
        <v>5196484</v>
      </c>
      <c r="J58" s="328">
        <v>846471</v>
      </c>
      <c r="K58" s="329">
        <v>244</v>
      </c>
      <c r="L58" s="330">
        <v>87698</v>
      </c>
      <c r="M58" s="331">
        <v>10</v>
      </c>
      <c r="N58" s="332">
        <v>234</v>
      </c>
    </row>
    <row r="59" spans="1:14" x14ac:dyDescent="0.15">
      <c r="A59" s="248"/>
      <c r="B59" s="244"/>
      <c r="C59" s="244"/>
      <c r="D59" s="244"/>
      <c r="E59" s="244"/>
      <c r="F59" s="244"/>
      <c r="G59" s="310" t="s">
        <v>522</v>
      </c>
      <c r="H59" s="311"/>
      <c r="I59" s="319">
        <v>1303750</v>
      </c>
      <c r="J59" s="320">
        <v>215888</v>
      </c>
      <c r="K59" s="321">
        <v>-75.900000000000006</v>
      </c>
      <c r="L59" s="322">
        <v>162193</v>
      </c>
      <c r="M59" s="323">
        <v>-7.7</v>
      </c>
      <c r="N59" s="324">
        <v>-68.2</v>
      </c>
    </row>
    <row r="60" spans="1:14" x14ac:dyDescent="0.15">
      <c r="A60" s="248"/>
      <c r="B60" s="244"/>
      <c r="C60" s="244"/>
      <c r="D60" s="244"/>
      <c r="E60" s="244"/>
      <c r="F60" s="244"/>
      <c r="G60" s="325"/>
      <c r="H60" s="326" t="s">
        <v>518</v>
      </c>
      <c r="I60" s="333">
        <v>1231015</v>
      </c>
      <c r="J60" s="328">
        <v>203844</v>
      </c>
      <c r="K60" s="329">
        <v>-75.900000000000006</v>
      </c>
      <c r="L60" s="330">
        <v>79985</v>
      </c>
      <c r="M60" s="331">
        <v>-8.8000000000000007</v>
      </c>
      <c r="N60" s="332">
        <v>-67.099999999999994</v>
      </c>
    </row>
    <row r="61" spans="1:14" x14ac:dyDescent="0.15">
      <c r="A61" s="248"/>
      <c r="B61" s="244"/>
      <c r="C61" s="244"/>
      <c r="D61" s="244"/>
      <c r="E61" s="244"/>
      <c r="F61" s="244"/>
      <c r="G61" s="310" t="s">
        <v>523</v>
      </c>
      <c r="H61" s="334"/>
      <c r="I61" s="335">
        <v>2256241</v>
      </c>
      <c r="J61" s="336">
        <v>364476</v>
      </c>
      <c r="K61" s="337">
        <v>49.7</v>
      </c>
      <c r="L61" s="338">
        <v>161047</v>
      </c>
      <c r="M61" s="339">
        <v>-2.4</v>
      </c>
      <c r="N61" s="324">
        <v>52.1</v>
      </c>
    </row>
    <row r="62" spans="1:14" x14ac:dyDescent="0.15">
      <c r="A62" s="248"/>
      <c r="B62" s="244"/>
      <c r="C62" s="244"/>
      <c r="D62" s="244"/>
      <c r="E62" s="244"/>
      <c r="F62" s="244"/>
      <c r="G62" s="325"/>
      <c r="H62" s="326" t="s">
        <v>518</v>
      </c>
      <c r="I62" s="327">
        <v>2167936</v>
      </c>
      <c r="J62" s="328">
        <v>350104</v>
      </c>
      <c r="K62" s="329">
        <v>48.3</v>
      </c>
      <c r="L62" s="330">
        <v>78194</v>
      </c>
      <c r="M62" s="331">
        <v>0.1</v>
      </c>
      <c r="N62" s="332">
        <v>48.2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70" zoomScaleNormal="70" zoomScaleSheetLayoutView="55" workbookViewId="0">
      <selection activeCell="AS26" sqref="AS26:AX2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82" zoomScale="85" zoomScaleNormal="85" zoomScaleSheetLayoutView="55" workbookViewId="0">
      <selection activeCell="AS26" sqref="AS26:AX2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70" zoomScaleNormal="70" zoomScaleSheetLayoutView="100" workbookViewId="0">
      <selection activeCell="AS26" sqref="AS26:AX2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100.29</v>
      </c>
      <c r="G47" s="12">
        <v>112.88</v>
      </c>
      <c r="H47" s="12">
        <v>122.54</v>
      </c>
      <c r="I47" s="12">
        <v>105.15</v>
      </c>
      <c r="J47" s="13">
        <v>109.42</v>
      </c>
    </row>
    <row r="48" spans="2:10" ht="57.75" customHeight="1" x14ac:dyDescent="0.15">
      <c r="B48" s="14"/>
      <c r="C48" s="1141" t="s">
        <v>4</v>
      </c>
      <c r="D48" s="1141"/>
      <c r="E48" s="1142"/>
      <c r="F48" s="15">
        <v>6.65</v>
      </c>
      <c r="G48" s="16">
        <v>10.88</v>
      </c>
      <c r="H48" s="16">
        <v>7.65</v>
      </c>
      <c r="I48" s="16">
        <v>7.03</v>
      </c>
      <c r="J48" s="17">
        <v>8.14</v>
      </c>
    </row>
    <row r="49" spans="2:10" ht="57.75" customHeight="1" thickBot="1" x14ac:dyDescent="0.2">
      <c r="B49" s="18"/>
      <c r="C49" s="1143" t="s">
        <v>5</v>
      </c>
      <c r="D49" s="1143"/>
      <c r="E49" s="1144"/>
      <c r="F49" s="19">
        <v>12.08</v>
      </c>
      <c r="G49" s="20">
        <v>5.73</v>
      </c>
      <c r="H49" s="20" t="s">
        <v>530</v>
      </c>
      <c r="I49" s="20" t="s">
        <v>531</v>
      </c>
      <c r="J49" s="21">
        <v>4.33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S26" sqref="AS26:AX2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t="s">
        <v>486</v>
      </c>
      <c r="G34" s="33" t="s">
        <v>486</v>
      </c>
      <c r="H34" s="33" t="s">
        <v>486</v>
      </c>
      <c r="I34" s="33" t="s">
        <v>486</v>
      </c>
      <c r="J34" s="34">
        <v>10.32</v>
      </c>
      <c r="K34" s="22"/>
      <c r="L34" s="22"/>
      <c r="M34" s="22"/>
      <c r="N34" s="22"/>
      <c r="O34" s="22"/>
      <c r="P34" s="22"/>
    </row>
    <row r="35" spans="1:16" ht="39" customHeight="1" x14ac:dyDescent="0.15">
      <c r="A35" s="22"/>
      <c r="B35" s="35"/>
      <c r="C35" s="1145" t="s">
        <v>533</v>
      </c>
      <c r="D35" s="1146"/>
      <c r="E35" s="1147"/>
      <c r="F35" s="36">
        <v>6.06</v>
      </c>
      <c r="G35" s="37">
        <v>10.23</v>
      </c>
      <c r="H35" s="37">
        <v>7.64</v>
      </c>
      <c r="I35" s="37">
        <v>7.03</v>
      </c>
      <c r="J35" s="38">
        <v>8.1300000000000008</v>
      </c>
      <c r="K35" s="22"/>
      <c r="L35" s="22"/>
      <c r="M35" s="22"/>
      <c r="N35" s="22"/>
      <c r="O35" s="22"/>
      <c r="P35" s="22"/>
    </row>
    <row r="36" spans="1:16" ht="39" customHeight="1" x14ac:dyDescent="0.15">
      <c r="A36" s="22"/>
      <c r="B36" s="35"/>
      <c r="C36" s="1145" t="s">
        <v>534</v>
      </c>
      <c r="D36" s="1146"/>
      <c r="E36" s="1147"/>
      <c r="F36" s="36">
        <v>2.08</v>
      </c>
      <c r="G36" s="37">
        <v>1.02</v>
      </c>
      <c r="H36" s="37">
        <v>0.95</v>
      </c>
      <c r="I36" s="37">
        <v>1.95</v>
      </c>
      <c r="J36" s="38">
        <v>0.83</v>
      </c>
      <c r="K36" s="22"/>
      <c r="L36" s="22"/>
      <c r="M36" s="22"/>
      <c r="N36" s="22"/>
      <c r="O36" s="22"/>
      <c r="P36" s="22"/>
    </row>
    <row r="37" spans="1:16" ht="39" customHeight="1" x14ac:dyDescent="0.15">
      <c r="A37" s="22"/>
      <c r="B37" s="35"/>
      <c r="C37" s="1145" t="s">
        <v>535</v>
      </c>
      <c r="D37" s="1146"/>
      <c r="E37" s="1147"/>
      <c r="F37" s="36">
        <v>0.1</v>
      </c>
      <c r="G37" s="37">
        <v>0.78</v>
      </c>
      <c r="H37" s="37">
        <v>0.69</v>
      </c>
      <c r="I37" s="37">
        <v>0.84</v>
      </c>
      <c r="J37" s="38">
        <v>0.52</v>
      </c>
      <c r="K37" s="22"/>
      <c r="L37" s="22"/>
      <c r="M37" s="22"/>
      <c r="N37" s="22"/>
      <c r="O37" s="22"/>
      <c r="P37" s="22"/>
    </row>
    <row r="38" spans="1:16" ht="39" customHeight="1" x14ac:dyDescent="0.15">
      <c r="A38" s="22"/>
      <c r="B38" s="35"/>
      <c r="C38" s="1145" t="s">
        <v>536</v>
      </c>
      <c r="D38" s="1146"/>
      <c r="E38" s="1147"/>
      <c r="F38" s="36">
        <v>0</v>
      </c>
      <c r="G38" s="37">
        <v>0.03</v>
      </c>
      <c r="H38" s="37">
        <v>0.03</v>
      </c>
      <c r="I38" s="37">
        <v>0.03</v>
      </c>
      <c r="J38" s="38">
        <v>0.01</v>
      </c>
      <c r="K38" s="22"/>
      <c r="L38" s="22"/>
      <c r="M38" s="22"/>
      <c r="N38" s="22"/>
      <c r="O38" s="22"/>
      <c r="P38" s="22"/>
    </row>
    <row r="39" spans="1:16" ht="39" customHeight="1" x14ac:dyDescent="0.15">
      <c r="A39" s="22"/>
      <c r="B39" s="35"/>
      <c r="C39" s="1145" t="s">
        <v>537</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v>11.5</v>
      </c>
      <c r="G43" s="42">
        <v>12.95</v>
      </c>
      <c r="H43" s="42">
        <v>9.68</v>
      </c>
      <c r="I43" s="42">
        <v>10.23</v>
      </c>
      <c r="J43" s="43" t="s">
        <v>486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0" zoomScaleNormal="70" zoomScaleSheetLayoutView="55" workbookViewId="0">
      <selection activeCell="AS26" sqref="AS26:AX2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12</v>
      </c>
      <c r="L45" s="60">
        <v>12</v>
      </c>
      <c r="M45" s="60">
        <v>12</v>
      </c>
      <c r="N45" s="60">
        <v>12</v>
      </c>
      <c r="O45" s="61">
        <v>12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63"/>
      <c r="C48" s="1164"/>
      <c r="D48" s="62"/>
      <c r="E48" s="1155" t="s">
        <v>15</v>
      </c>
      <c r="F48" s="1155"/>
      <c r="G48" s="1155"/>
      <c r="H48" s="1155"/>
      <c r="I48" s="1155"/>
      <c r="J48" s="1156"/>
      <c r="K48" s="63">
        <v>157</v>
      </c>
      <c r="L48" s="64">
        <v>156</v>
      </c>
      <c r="M48" s="64">
        <v>150</v>
      </c>
      <c r="N48" s="64">
        <v>159</v>
      </c>
      <c r="O48" s="65">
        <v>211</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486</v>
      </c>
      <c r="L49" s="64" t="s">
        <v>486</v>
      </c>
      <c r="M49" s="64" t="s">
        <v>486</v>
      </c>
      <c r="N49" s="64" t="s">
        <v>486</v>
      </c>
      <c r="O49" s="65" t="s">
        <v>486</v>
      </c>
      <c r="P49" s="48"/>
      <c r="Q49" s="48"/>
      <c r="R49" s="48"/>
      <c r="S49" s="48"/>
      <c r="T49" s="48"/>
      <c r="U49" s="48"/>
    </row>
    <row r="50" spans="1:21" ht="30.75" customHeight="1" x14ac:dyDescent="0.15">
      <c r="A50" s="48"/>
      <c r="B50" s="1163"/>
      <c r="C50" s="1164"/>
      <c r="D50" s="62"/>
      <c r="E50" s="1155" t="s">
        <v>17</v>
      </c>
      <c r="F50" s="1155"/>
      <c r="G50" s="1155"/>
      <c r="H50" s="1155"/>
      <c r="I50" s="1155"/>
      <c r="J50" s="1156"/>
      <c r="K50" s="63">
        <v>77</v>
      </c>
      <c r="L50" s="64">
        <v>69</v>
      </c>
      <c r="M50" s="64">
        <v>58</v>
      </c>
      <c r="N50" s="64">
        <v>42</v>
      </c>
      <c r="O50" s="65">
        <v>110</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t="s">
        <v>486</v>
      </c>
      <c r="O51" s="65" t="s">
        <v>486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136</v>
      </c>
      <c r="L52" s="64">
        <v>142</v>
      </c>
      <c r="M52" s="64">
        <v>151</v>
      </c>
      <c r="N52" s="64">
        <v>159</v>
      </c>
      <c r="O52" s="65">
        <v>153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110</v>
      </c>
      <c r="L53" s="69">
        <v>95</v>
      </c>
      <c r="M53" s="69">
        <v>69</v>
      </c>
      <c r="N53" s="69">
        <v>54</v>
      </c>
      <c r="O53" s="70">
        <v>180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87"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9" zoomScale="70" zoomScaleNormal="70" zoomScaleSheetLayoutView="100" workbookViewId="0">
      <selection activeCell="AS26" sqref="AS26:AX2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69" t="s">
        <v>24</v>
      </c>
      <c r="C41" s="1170"/>
      <c r="D41" s="81"/>
      <c r="E41" s="1175" t="s">
        <v>25</v>
      </c>
      <c r="F41" s="1175"/>
      <c r="G41" s="1175"/>
      <c r="H41" s="1176"/>
      <c r="I41" s="82">
        <v>67</v>
      </c>
      <c r="J41" s="83">
        <v>58</v>
      </c>
      <c r="K41" s="83">
        <v>48</v>
      </c>
      <c r="L41" s="83">
        <v>38</v>
      </c>
      <c r="M41" s="84">
        <v>28</v>
      </c>
    </row>
    <row r="42" spans="2:13" ht="27.75" customHeight="1" x14ac:dyDescent="0.15">
      <c r="B42" s="1171"/>
      <c r="C42" s="1172"/>
      <c r="D42" s="85"/>
      <c r="E42" s="1177" t="s">
        <v>26</v>
      </c>
      <c r="F42" s="1177"/>
      <c r="G42" s="1177"/>
      <c r="H42" s="1178"/>
      <c r="I42" s="86">
        <v>228</v>
      </c>
      <c r="J42" s="87">
        <v>156</v>
      </c>
      <c r="K42" s="87">
        <v>219</v>
      </c>
      <c r="L42" s="87">
        <v>147</v>
      </c>
      <c r="M42" s="88">
        <v>33</v>
      </c>
    </row>
    <row r="43" spans="2:13" ht="27.75" customHeight="1" x14ac:dyDescent="0.15">
      <c r="B43" s="1171"/>
      <c r="C43" s="1172"/>
      <c r="D43" s="85"/>
      <c r="E43" s="1177" t="s">
        <v>27</v>
      </c>
      <c r="F43" s="1177"/>
      <c r="G43" s="1177"/>
      <c r="H43" s="1178"/>
      <c r="I43" s="86">
        <v>2432</v>
      </c>
      <c r="J43" s="87">
        <v>3048</v>
      </c>
      <c r="K43" s="87">
        <v>2859</v>
      </c>
      <c r="L43" s="87">
        <v>2671</v>
      </c>
      <c r="M43" s="88">
        <v>2733</v>
      </c>
    </row>
    <row r="44" spans="2:13" ht="27.75" customHeight="1" x14ac:dyDescent="0.15">
      <c r="B44" s="1171"/>
      <c r="C44" s="1172"/>
      <c r="D44" s="85"/>
      <c r="E44" s="1177" t="s">
        <v>28</v>
      </c>
      <c r="F44" s="1177"/>
      <c r="G44" s="1177"/>
      <c r="H44" s="1178"/>
      <c r="I44" s="86" t="s">
        <v>486</v>
      </c>
      <c r="J44" s="87" t="s">
        <v>486</v>
      </c>
      <c r="K44" s="87" t="s">
        <v>486</v>
      </c>
      <c r="L44" s="87" t="s">
        <v>486</v>
      </c>
      <c r="M44" s="88" t="s">
        <v>486</v>
      </c>
    </row>
    <row r="45" spans="2:13" ht="27.75" customHeight="1" x14ac:dyDescent="0.15">
      <c r="B45" s="1171"/>
      <c r="C45" s="1172"/>
      <c r="D45" s="85"/>
      <c r="E45" s="1177" t="s">
        <v>29</v>
      </c>
      <c r="F45" s="1177"/>
      <c r="G45" s="1177"/>
      <c r="H45" s="1178"/>
      <c r="I45" s="86">
        <v>608</v>
      </c>
      <c r="J45" s="87">
        <v>553</v>
      </c>
      <c r="K45" s="87">
        <v>623</v>
      </c>
      <c r="L45" s="87">
        <v>392</v>
      </c>
      <c r="M45" s="88">
        <v>498</v>
      </c>
    </row>
    <row r="46" spans="2:13" ht="27.75" customHeight="1" x14ac:dyDescent="0.15">
      <c r="B46" s="1171"/>
      <c r="C46" s="1172"/>
      <c r="D46" s="85"/>
      <c r="E46" s="1177" t="s">
        <v>30</v>
      </c>
      <c r="F46" s="1177"/>
      <c r="G46" s="1177"/>
      <c r="H46" s="1178"/>
      <c r="I46" s="86" t="s">
        <v>486</v>
      </c>
      <c r="J46" s="87" t="s">
        <v>486</v>
      </c>
      <c r="K46" s="87" t="s">
        <v>486</v>
      </c>
      <c r="L46" s="87" t="s">
        <v>486</v>
      </c>
      <c r="M46" s="88" t="s">
        <v>486</v>
      </c>
    </row>
    <row r="47" spans="2:13" ht="27.75" customHeight="1" x14ac:dyDescent="0.15">
      <c r="B47" s="1171"/>
      <c r="C47" s="1172"/>
      <c r="D47" s="85"/>
      <c r="E47" s="1177" t="s">
        <v>31</v>
      </c>
      <c r="F47" s="1177"/>
      <c r="G47" s="1177"/>
      <c r="H47" s="1178"/>
      <c r="I47" s="86" t="s">
        <v>486</v>
      </c>
      <c r="J47" s="87" t="s">
        <v>486</v>
      </c>
      <c r="K47" s="87" t="s">
        <v>486</v>
      </c>
      <c r="L47" s="87" t="s">
        <v>486</v>
      </c>
      <c r="M47" s="88" t="s">
        <v>486</v>
      </c>
    </row>
    <row r="48" spans="2:13" ht="27.75" customHeight="1" x14ac:dyDescent="0.15">
      <c r="B48" s="1173"/>
      <c r="C48" s="1174"/>
      <c r="D48" s="85"/>
      <c r="E48" s="1177" t="s">
        <v>32</v>
      </c>
      <c r="F48" s="1177"/>
      <c r="G48" s="1177"/>
      <c r="H48" s="1178"/>
      <c r="I48" s="86" t="s">
        <v>486</v>
      </c>
      <c r="J48" s="87" t="s">
        <v>486</v>
      </c>
      <c r="K48" s="87" t="s">
        <v>486</v>
      </c>
      <c r="L48" s="87" t="s">
        <v>486</v>
      </c>
      <c r="M48" s="88" t="s">
        <v>486</v>
      </c>
    </row>
    <row r="49" spans="2:13" ht="27.75" customHeight="1" x14ac:dyDescent="0.15">
      <c r="B49" s="1179" t="s">
        <v>33</v>
      </c>
      <c r="C49" s="1180"/>
      <c r="D49" s="89"/>
      <c r="E49" s="1177" t="s">
        <v>34</v>
      </c>
      <c r="F49" s="1177"/>
      <c r="G49" s="1177"/>
      <c r="H49" s="1178"/>
      <c r="I49" s="86">
        <v>9856</v>
      </c>
      <c r="J49" s="87">
        <v>9878</v>
      </c>
      <c r="K49" s="87">
        <v>9989</v>
      </c>
      <c r="L49" s="87">
        <v>8608</v>
      </c>
      <c r="M49" s="88">
        <v>8833</v>
      </c>
    </row>
    <row r="50" spans="2:13" ht="27.75" customHeight="1" x14ac:dyDescent="0.15">
      <c r="B50" s="1171"/>
      <c r="C50" s="1172"/>
      <c r="D50" s="85"/>
      <c r="E50" s="1177" t="s">
        <v>35</v>
      </c>
      <c r="F50" s="1177"/>
      <c r="G50" s="1177"/>
      <c r="H50" s="1178"/>
      <c r="I50" s="86" t="s">
        <v>486</v>
      </c>
      <c r="J50" s="87" t="s">
        <v>486</v>
      </c>
      <c r="K50" s="87" t="s">
        <v>486</v>
      </c>
      <c r="L50" s="87" t="s">
        <v>486</v>
      </c>
      <c r="M50" s="88" t="s">
        <v>486</v>
      </c>
    </row>
    <row r="51" spans="2:13" ht="27.75" customHeight="1" x14ac:dyDescent="0.15">
      <c r="B51" s="1173"/>
      <c r="C51" s="1174"/>
      <c r="D51" s="85"/>
      <c r="E51" s="1177" t="s">
        <v>36</v>
      </c>
      <c r="F51" s="1177"/>
      <c r="G51" s="1177"/>
      <c r="H51" s="1178"/>
      <c r="I51" s="86">
        <v>2927</v>
      </c>
      <c r="J51" s="87">
        <v>2821</v>
      </c>
      <c r="K51" s="87">
        <v>2667</v>
      </c>
      <c r="L51" s="87">
        <v>2474</v>
      </c>
      <c r="M51" s="88">
        <v>2290</v>
      </c>
    </row>
    <row r="52" spans="2:13" ht="27.75" customHeight="1" thickBot="1" x14ac:dyDescent="0.2">
      <c r="B52" s="1181" t="s">
        <v>37</v>
      </c>
      <c r="C52" s="1182"/>
      <c r="D52" s="90"/>
      <c r="E52" s="1183" t="s">
        <v>38</v>
      </c>
      <c r="F52" s="1183"/>
      <c r="G52" s="1183"/>
      <c r="H52" s="1184"/>
      <c r="I52" s="91">
        <v>-9448</v>
      </c>
      <c r="J52" s="92">
        <v>-8883</v>
      </c>
      <c r="K52" s="92">
        <v>-8906</v>
      </c>
      <c r="L52" s="92">
        <v>-7833</v>
      </c>
      <c r="M52" s="93">
        <v>-7830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J10" sqref="J1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551</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551</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553</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554</v>
      </c>
    </row>
    <row r="50" spans="1:17" x14ac:dyDescent="0.15">
      <c r="B50" s="248"/>
      <c r="C50" s="244"/>
      <c r="D50" s="244"/>
      <c r="E50" s="244"/>
      <c r="F50" s="244"/>
      <c r="G50" s="1206"/>
      <c r="H50" s="1207"/>
      <c r="I50" s="1207"/>
      <c r="J50" s="1208"/>
      <c r="K50" s="1209" t="s">
        <v>525</v>
      </c>
      <c r="L50" s="1209" t="s">
        <v>526</v>
      </c>
      <c r="M50" s="1209" t="s">
        <v>527</v>
      </c>
      <c r="N50" s="1209" t="s">
        <v>528</v>
      </c>
      <c r="O50" s="1209" t="s">
        <v>529</v>
      </c>
    </row>
    <row r="51" spans="1:17" x14ac:dyDescent="0.15">
      <c r="B51" s="248"/>
      <c r="C51" s="244"/>
      <c r="D51" s="244"/>
      <c r="E51" s="244"/>
      <c r="F51" s="244"/>
      <c r="G51" s="1210" t="s">
        <v>555</v>
      </c>
      <c r="H51" s="1211"/>
      <c r="I51" s="1212" t="s">
        <v>556</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557</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558</v>
      </c>
      <c r="H55" s="1225"/>
      <c r="I55" s="1219" t="s">
        <v>556</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557</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1194" t="s">
        <v>553</v>
      </c>
      <c r="I64" s="1195"/>
      <c r="J64" s="1195"/>
      <c r="K64" s="1195"/>
      <c r="L64" s="244"/>
      <c r="M64" s="244"/>
      <c r="N64" s="244"/>
      <c r="O64" s="244"/>
    </row>
    <row r="65" spans="2:30" x14ac:dyDescent="0.15">
      <c r="B65" s="248"/>
      <c r="C65" s="244"/>
      <c r="D65" s="244"/>
      <c r="E65" s="244"/>
      <c r="F65" s="244"/>
      <c r="G65" s="1196"/>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8"/>
      <c r="I70" s="1238"/>
      <c r="J70" s="1239"/>
      <c r="K70" s="1239"/>
      <c r="L70" s="1240"/>
      <c r="M70" s="1239"/>
      <c r="N70" s="1240"/>
      <c r="O70" s="1241"/>
    </row>
    <row r="71" spans="2:30" x14ac:dyDescent="0.15">
      <c r="B71" s="248"/>
      <c r="C71" s="244"/>
      <c r="D71" s="244"/>
      <c r="E71" s="244"/>
      <c r="F71" s="244"/>
      <c r="G71" s="1242" t="s">
        <v>560</v>
      </c>
      <c r="I71" s="1243"/>
      <c r="J71" s="1239"/>
      <c r="K71" s="1239"/>
      <c r="L71" s="1240"/>
      <c r="M71" s="1239"/>
      <c r="N71" s="1240"/>
      <c r="O71" s="1241"/>
    </row>
    <row r="72" spans="2:30" x14ac:dyDescent="0.15">
      <c r="B72" s="248"/>
      <c r="C72" s="244"/>
      <c r="D72" s="244"/>
      <c r="E72" s="244"/>
      <c r="F72" s="244"/>
      <c r="G72" s="1206"/>
      <c r="H72" s="1207"/>
      <c r="I72" s="1207"/>
      <c r="J72" s="1208"/>
      <c r="K72" s="1209" t="s">
        <v>525</v>
      </c>
      <c r="L72" s="1209" t="s">
        <v>526</v>
      </c>
      <c r="M72" s="1209" t="s">
        <v>527</v>
      </c>
      <c r="N72" s="1209" t="s">
        <v>528</v>
      </c>
      <c r="O72" s="1209" t="s">
        <v>529</v>
      </c>
    </row>
    <row r="73" spans="2:30" x14ac:dyDescent="0.15">
      <c r="B73" s="248"/>
      <c r="C73" s="244"/>
      <c r="D73" s="244"/>
      <c r="E73" s="244"/>
      <c r="F73" s="244"/>
      <c r="G73" s="1210" t="s">
        <v>555</v>
      </c>
      <c r="H73" s="1211"/>
      <c r="I73" s="1212" t="s">
        <v>556</v>
      </c>
      <c r="J73" s="1212"/>
      <c r="K73" s="1244"/>
      <c r="L73" s="1244"/>
      <c r="M73" s="1217"/>
      <c r="N73" s="1217"/>
      <c r="O73" s="1217"/>
      <c r="S73" s="243">
        <v>9.9</v>
      </c>
    </row>
    <row r="74" spans="2:30" x14ac:dyDescent="0.15">
      <c r="B74" s="248"/>
      <c r="C74" s="244"/>
      <c r="D74" s="244"/>
      <c r="E74" s="244"/>
      <c r="F74" s="244"/>
      <c r="G74" s="1214"/>
      <c r="H74" s="1215"/>
      <c r="I74" s="1216"/>
      <c r="J74" s="1216"/>
      <c r="K74" s="1244"/>
      <c r="L74" s="1244"/>
      <c r="M74" s="1217"/>
      <c r="N74" s="1217"/>
      <c r="O74" s="1217"/>
    </row>
    <row r="75" spans="2:30" x14ac:dyDescent="0.15">
      <c r="B75" s="248"/>
      <c r="C75" s="244"/>
      <c r="D75" s="244"/>
      <c r="E75" s="244"/>
      <c r="F75" s="244"/>
      <c r="G75" s="1214"/>
      <c r="H75" s="1215"/>
      <c r="I75" s="1219" t="s">
        <v>561</v>
      </c>
      <c r="J75" s="1219"/>
      <c r="K75" s="1245">
        <v>2.4</v>
      </c>
      <c r="L75" s="1245">
        <v>3.3</v>
      </c>
      <c r="M75" s="1245">
        <v>2.9</v>
      </c>
      <c r="N75" s="1245">
        <v>2.5</v>
      </c>
      <c r="O75" s="1245">
        <v>3.7</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558</v>
      </c>
      <c r="H77" s="1225"/>
      <c r="I77" s="1219" t="s">
        <v>556</v>
      </c>
      <c r="J77" s="1219"/>
      <c r="K77" s="1244">
        <v>20.3</v>
      </c>
      <c r="L77" s="1244">
        <v>5.7</v>
      </c>
      <c r="M77" s="1217">
        <v>0</v>
      </c>
      <c r="N77" s="1217">
        <v>0</v>
      </c>
      <c r="O77" s="1217">
        <v>0</v>
      </c>
      <c r="R77" s="243">
        <v>12.3</v>
      </c>
      <c r="T77" s="243">
        <v>11.1</v>
      </c>
    </row>
    <row r="78" spans="2:30" x14ac:dyDescent="0.15">
      <c r="B78" s="248"/>
      <c r="C78" s="244"/>
      <c r="D78" s="244"/>
      <c r="E78" s="244"/>
      <c r="F78" s="244"/>
      <c r="G78" s="1226"/>
      <c r="H78" s="1227"/>
      <c r="I78" s="1219"/>
      <c r="J78" s="1219"/>
      <c r="K78" s="1244"/>
      <c r="L78" s="1244"/>
      <c r="M78" s="1217"/>
      <c r="N78" s="1217"/>
      <c r="O78" s="1217"/>
    </row>
    <row r="79" spans="2:30" x14ac:dyDescent="0.15">
      <c r="B79" s="248"/>
      <c r="C79" s="244"/>
      <c r="D79" s="244"/>
      <c r="E79" s="244"/>
      <c r="F79" s="244"/>
      <c r="G79" s="1226"/>
      <c r="H79" s="1227"/>
      <c r="I79" s="1246" t="s">
        <v>561</v>
      </c>
      <c r="J79" s="1229"/>
      <c r="K79" s="1247">
        <v>12.2</v>
      </c>
      <c r="L79" s="1247">
        <v>10.8</v>
      </c>
      <c r="M79" s="1247">
        <v>9.8000000000000007</v>
      </c>
      <c r="N79" s="1247">
        <v>9.1</v>
      </c>
      <c r="O79" s="1247">
        <v>8.6</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7"/>
      <c r="L80" s="1247"/>
      <c r="M80" s="1247"/>
      <c r="N80" s="1247"/>
      <c r="O80" s="1247"/>
    </row>
    <row r="81" spans="2:17" x14ac:dyDescent="0.15">
      <c r="B81" s="248"/>
      <c r="C81" s="244"/>
      <c r="D81" s="244"/>
      <c r="E81" s="244"/>
      <c r="F81" s="244"/>
      <c r="G81" s="244"/>
      <c r="H81" s="244"/>
      <c r="I81" s="244"/>
      <c r="J81" s="244"/>
      <c r="K81" s="1248"/>
      <c r="L81" s="244"/>
      <c r="M81" s="244"/>
      <c r="N81" s="244"/>
      <c r="O81" s="244"/>
    </row>
    <row r="82" spans="2:17" ht="17.25" x14ac:dyDescent="0.15">
      <c r="B82" s="248"/>
      <c r="C82" s="244"/>
      <c r="D82" s="244"/>
      <c r="E82" s="244"/>
      <c r="F82" s="244"/>
      <c r="G82" s="244"/>
      <c r="H82" s="244"/>
      <c r="I82" s="244"/>
      <c r="J82" s="244"/>
      <c r="K82" s="1249"/>
      <c r="L82" s="1249"/>
      <c r="M82" s="1249"/>
      <c r="N82" s="1249"/>
      <c r="O82" s="1249"/>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0"/>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139817</v>
      </c>
      <c r="E3" s="116"/>
      <c r="F3" s="117">
        <v>146140</v>
      </c>
      <c r="G3" s="118"/>
      <c r="H3" s="119"/>
    </row>
    <row r="4" spans="1:8" x14ac:dyDescent="0.15">
      <c r="A4" s="120"/>
      <c r="B4" s="121"/>
      <c r="C4" s="122"/>
      <c r="D4" s="123">
        <v>139256</v>
      </c>
      <c r="E4" s="124"/>
      <c r="F4" s="125">
        <v>75451</v>
      </c>
      <c r="G4" s="126"/>
      <c r="H4" s="127"/>
    </row>
    <row r="5" spans="1:8" x14ac:dyDescent="0.15">
      <c r="A5" s="108" t="s">
        <v>519</v>
      </c>
      <c r="B5" s="113"/>
      <c r="C5" s="114"/>
      <c r="D5" s="115">
        <v>316928</v>
      </c>
      <c r="E5" s="116"/>
      <c r="F5" s="117">
        <v>146641</v>
      </c>
      <c r="G5" s="118"/>
      <c r="H5" s="119"/>
    </row>
    <row r="6" spans="1:8" x14ac:dyDescent="0.15">
      <c r="A6" s="120"/>
      <c r="B6" s="121"/>
      <c r="C6" s="122"/>
      <c r="D6" s="123">
        <v>314881</v>
      </c>
      <c r="E6" s="124"/>
      <c r="F6" s="125">
        <v>68142</v>
      </c>
      <c r="G6" s="126"/>
      <c r="H6" s="127"/>
    </row>
    <row r="7" spans="1:8" x14ac:dyDescent="0.15">
      <c r="A7" s="108" t="s">
        <v>520</v>
      </c>
      <c r="B7" s="113"/>
      <c r="C7" s="114"/>
      <c r="D7" s="115">
        <v>255450</v>
      </c>
      <c r="E7" s="116"/>
      <c r="F7" s="117">
        <v>174587</v>
      </c>
      <c r="G7" s="118"/>
      <c r="H7" s="119"/>
    </row>
    <row r="8" spans="1:8" x14ac:dyDescent="0.15">
      <c r="A8" s="120"/>
      <c r="B8" s="121"/>
      <c r="C8" s="122"/>
      <c r="D8" s="123">
        <v>246069</v>
      </c>
      <c r="E8" s="124"/>
      <c r="F8" s="125">
        <v>79695</v>
      </c>
      <c r="G8" s="126"/>
      <c r="H8" s="127"/>
    </row>
    <row r="9" spans="1:8" x14ac:dyDescent="0.15">
      <c r="A9" s="108" t="s">
        <v>521</v>
      </c>
      <c r="B9" s="113"/>
      <c r="C9" s="114"/>
      <c r="D9" s="115">
        <v>894296</v>
      </c>
      <c r="E9" s="116"/>
      <c r="F9" s="117">
        <v>175675</v>
      </c>
      <c r="G9" s="118"/>
      <c r="H9" s="119"/>
    </row>
    <row r="10" spans="1:8" x14ac:dyDescent="0.15">
      <c r="A10" s="120"/>
      <c r="B10" s="121"/>
      <c r="C10" s="122"/>
      <c r="D10" s="123">
        <v>846471</v>
      </c>
      <c r="E10" s="124"/>
      <c r="F10" s="125">
        <v>87698</v>
      </c>
      <c r="G10" s="126"/>
      <c r="H10" s="127"/>
    </row>
    <row r="11" spans="1:8" x14ac:dyDescent="0.15">
      <c r="A11" s="108" t="s">
        <v>522</v>
      </c>
      <c r="B11" s="113"/>
      <c r="C11" s="114"/>
      <c r="D11" s="115">
        <v>215888</v>
      </c>
      <c r="E11" s="116"/>
      <c r="F11" s="117">
        <v>162193</v>
      </c>
      <c r="G11" s="118"/>
      <c r="H11" s="119"/>
    </row>
    <row r="12" spans="1:8" x14ac:dyDescent="0.15">
      <c r="A12" s="120"/>
      <c r="B12" s="121"/>
      <c r="C12" s="128"/>
      <c r="D12" s="123">
        <v>203844</v>
      </c>
      <c r="E12" s="124"/>
      <c r="F12" s="125">
        <v>79985</v>
      </c>
      <c r="G12" s="126"/>
      <c r="H12" s="127"/>
    </row>
    <row r="13" spans="1:8" x14ac:dyDescent="0.15">
      <c r="A13" s="108"/>
      <c r="B13" s="113"/>
      <c r="C13" s="129"/>
      <c r="D13" s="130">
        <v>364476</v>
      </c>
      <c r="E13" s="131"/>
      <c r="F13" s="132">
        <v>161047</v>
      </c>
      <c r="G13" s="133"/>
      <c r="H13" s="119"/>
    </row>
    <row r="14" spans="1:8" x14ac:dyDescent="0.15">
      <c r="A14" s="120"/>
      <c r="B14" s="121"/>
      <c r="C14" s="122"/>
      <c r="D14" s="123">
        <v>350104</v>
      </c>
      <c r="E14" s="124"/>
      <c r="F14" s="125">
        <v>78194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6.65</v>
      </c>
      <c r="C19" s="134">
        <f>ROUND(VALUE(SUBSTITUTE(実質収支比率等に係る経年分析!G$48,"▲","-")),2)</f>
        <v>10.88</v>
      </c>
      <c r="D19" s="134">
        <f>ROUND(VALUE(SUBSTITUTE(実質収支比率等に係る経年分析!H$48,"▲","-")),2)</f>
        <v>7.65</v>
      </c>
      <c r="E19" s="134">
        <f>ROUND(VALUE(SUBSTITUTE(実質収支比率等に係る経年分析!I$48,"▲","-")),2)</f>
        <v>7.03</v>
      </c>
      <c r="F19" s="134">
        <f>ROUND(VALUE(SUBSTITUTE(実質収支比率等に係る経年分析!J$48,"▲","-")),2)</f>
        <v>8.14</v>
      </c>
    </row>
    <row r="20" spans="1:11" x14ac:dyDescent="0.15">
      <c r="A20" s="134" t="s">
        <v>43</v>
      </c>
      <c r="B20" s="134">
        <f>ROUND(VALUE(SUBSTITUTE(実質収支比率等に係る経年分析!F$47,"▲","-")),2)</f>
        <v>100.29</v>
      </c>
      <c r="C20" s="134">
        <f>ROUND(VALUE(SUBSTITUTE(実質収支比率等に係る経年分析!G$47,"▲","-")),2)</f>
        <v>112.88</v>
      </c>
      <c r="D20" s="134">
        <f>ROUND(VALUE(SUBSTITUTE(実質収支比率等に係る経年分析!H$47,"▲","-")),2)</f>
        <v>122.54</v>
      </c>
      <c r="E20" s="134">
        <f>ROUND(VALUE(SUBSTITUTE(実質収支比率等に係る経年分析!I$47,"▲","-")),2)</f>
        <v>105.15</v>
      </c>
      <c r="F20" s="134">
        <f>ROUND(VALUE(SUBSTITUTE(実質収支比率等に係る経年分析!J$47,"▲","-")),2)</f>
        <v>109.42</v>
      </c>
    </row>
    <row r="21" spans="1:11" x14ac:dyDescent="0.15">
      <c r="A21" s="134" t="s">
        <v>44</v>
      </c>
      <c r="B21" s="134">
        <f>IF(ISNUMBER(VALUE(SUBSTITUTE(実質収支比率等に係る経年分析!F$49,"▲","-"))),ROUND(VALUE(SUBSTITUTE(実質収支比率等に係る経年分析!F$49,"▲","-")),2),NA())</f>
        <v>12.08</v>
      </c>
      <c r="C21" s="134">
        <f>IF(ISNUMBER(VALUE(SUBSTITUTE(実質収支比率等に係る経年分析!G$49,"▲","-"))),ROUND(VALUE(SUBSTITUTE(実質収支比率等に係る経年分析!G$49,"▲","-")),2),NA())</f>
        <v>5.73</v>
      </c>
      <c r="D21" s="134">
        <f>IF(ISNUMBER(VALUE(SUBSTITUTE(実質収支比率等に係る経年分析!H$49,"▲","-"))),ROUND(VALUE(SUBSTITUTE(実質収支比率等に係る経年分析!H$49,"▲","-")),2),NA())</f>
        <v>-3.5</v>
      </c>
      <c r="E21" s="134">
        <f>IF(ISNUMBER(VALUE(SUBSTITUTE(実質収支比率等に係る経年分析!I$49,"▲","-"))),ROUND(VALUE(SUBSTITUTE(実質収支比率等に係る経年分析!I$49,"▲","-")),2),NA())</f>
        <v>-21.6</v>
      </c>
      <c r="F21" s="134">
        <f>IF(ISNUMBER(VALUE(SUBSTITUTE(実質収支比率等に係る経年分析!J$49,"▲","-"))),ROUND(VALUE(SUBSTITUTE(実質収支比率等に係る経年分析!J$49,"▲","-")),2),NA())</f>
        <v>4.33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12.95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9.68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10.23</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0.52</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8.1300000000000008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#VALUE!</v>
      </c>
      <c r="E36" s="135" t="e">
        <f>IF(ROUND(VALUE(SUBSTITUTE(連結実質赤字比率に係る赤字・黒字の構成分析!G$34,"▲", "-")), 2) &gt;= 0, ABS(ROUND(VALUE(SUBSTITUTE(連結実質赤字比率に係る赤字・黒字の構成分析!G$34,"▲", "-")), 2)), NA())</f>
        <v>#VALUE!</v>
      </c>
      <c r="F36" s="135" t="e">
        <f>IF(ROUND(VALUE(SUBSTITUTE(連結実質赤字比率に係る赤字・黒字の構成分析!H$34,"▲", "-")), 2) &lt; 0, ABS(ROUND(VALUE(SUBSTITUTE(連結実質赤字比率に係る赤字・黒字の構成分析!H$34,"▲", "-")), 2)), NA())</f>
        <v>#VALUE!</v>
      </c>
      <c r="G36" s="135" t="e">
        <f>IF(ROUND(VALUE(SUBSTITUTE(連結実質赤字比率に係る赤字・黒字の構成分析!H$34,"▲", "-")), 2) &gt;= 0, ABS(ROUND(VALUE(SUBSTITUTE(連結実質赤字比率に係る赤字・黒字の構成分析!H$34,"▲", "-")), 2)), NA())</f>
        <v>#VALUE!</v>
      </c>
      <c r="H36" s="135" t="e">
        <f>IF(ROUND(VALUE(SUBSTITUTE(連結実質赤字比率に係る赤字・黒字の構成分析!I$34,"▲", "-")), 2) &lt; 0, ABS(ROUND(VALUE(SUBSTITUTE(連結実質赤字比率に係る赤字・黒字の構成分析!I$34,"▲", "-")), 2)), NA())</f>
        <v>#VALUE!</v>
      </c>
      <c r="I36" s="135" t="e">
        <f>IF(ROUND(VALUE(SUBSTITUTE(連結実質赤字比率に係る赤字・黒字の構成分析!I$34,"▲", "-")), 2) &gt;= 0, ABS(ROUND(VALUE(SUBSTITUTE(連結実質赤字比率に係る赤字・黒字の構成分析!I$34,"▲", "-")), 2)), NA())</f>
        <v>#VALUE!</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10.32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136</v>
      </c>
      <c r="E42" s="136"/>
      <c r="F42" s="136"/>
      <c r="G42" s="136">
        <f>'実質公債費比率（分子）の構造'!L$52</f>
        <v>142</v>
      </c>
      <c r="H42" s="136"/>
      <c r="I42" s="136"/>
      <c r="J42" s="136">
        <f>'実質公債費比率（分子）の構造'!M$52</f>
        <v>151</v>
      </c>
      <c r="K42" s="136"/>
      <c r="L42" s="136"/>
      <c r="M42" s="136">
        <f>'実質公債費比率（分子）の構造'!N$52</f>
        <v>159</v>
      </c>
      <c r="N42" s="136"/>
      <c r="O42" s="136"/>
      <c r="P42" s="136">
        <f>'実質公債費比率（分子）の構造'!O$52</f>
        <v>153</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77</v>
      </c>
      <c r="C44" s="136"/>
      <c r="D44" s="136"/>
      <c r="E44" s="136">
        <f>'実質公債費比率（分子）の構造'!L$50</f>
        <v>69</v>
      </c>
      <c r="F44" s="136"/>
      <c r="G44" s="136"/>
      <c r="H44" s="136">
        <f>'実質公債費比率（分子）の構造'!M$50</f>
        <v>58</v>
      </c>
      <c r="I44" s="136"/>
      <c r="J44" s="136"/>
      <c r="K44" s="136">
        <f>'実質公債費比率（分子）の構造'!N$50</f>
        <v>42</v>
      </c>
      <c r="L44" s="136"/>
      <c r="M44" s="136"/>
      <c r="N44" s="136">
        <f>'実質公債費比率（分子）の構造'!O$50</f>
        <v>110</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157</v>
      </c>
      <c r="C46" s="136"/>
      <c r="D46" s="136"/>
      <c r="E46" s="136">
        <f>'実質公債費比率（分子）の構造'!L$48</f>
        <v>156</v>
      </c>
      <c r="F46" s="136"/>
      <c r="G46" s="136"/>
      <c r="H46" s="136">
        <f>'実質公債費比率（分子）の構造'!M$48</f>
        <v>150</v>
      </c>
      <c r="I46" s="136"/>
      <c r="J46" s="136"/>
      <c r="K46" s="136">
        <f>'実質公債費比率（分子）の構造'!N$48</f>
        <v>159</v>
      </c>
      <c r="L46" s="136"/>
      <c r="M46" s="136"/>
      <c r="N46" s="136">
        <f>'実質公債費比率（分子）の構造'!O$48</f>
        <v>211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12</v>
      </c>
      <c r="C49" s="136"/>
      <c r="D49" s="136"/>
      <c r="E49" s="136">
        <f>'実質公債費比率（分子）の構造'!L$45</f>
        <v>12</v>
      </c>
      <c r="F49" s="136"/>
      <c r="G49" s="136"/>
      <c r="H49" s="136">
        <f>'実質公債費比率（分子）の構造'!M$45</f>
        <v>12</v>
      </c>
      <c r="I49" s="136"/>
      <c r="J49" s="136"/>
      <c r="K49" s="136">
        <f>'実質公債費比率（分子）の構造'!N$45</f>
        <v>12</v>
      </c>
      <c r="L49" s="136"/>
      <c r="M49" s="136"/>
      <c r="N49" s="136">
        <f>'実質公債費比率（分子）の構造'!O$45</f>
        <v>12</v>
      </c>
      <c r="O49" s="136"/>
      <c r="P49" s="136"/>
    </row>
    <row r="50" spans="1:16" x14ac:dyDescent="0.15">
      <c r="A50" s="136" t="s">
        <v>59</v>
      </c>
      <c r="B50" s="136" t="e">
        <f>NA()</f>
        <v>#N/A</v>
      </c>
      <c r="C50" s="136">
        <f>IF(ISNUMBER('実質公債費比率（分子）の構造'!K$53),'実質公債費比率（分子）の構造'!K$53,NA())</f>
        <v>110</v>
      </c>
      <c r="D50" s="136" t="e">
        <f>NA()</f>
        <v>#N/A</v>
      </c>
      <c r="E50" s="136" t="e">
        <f>NA()</f>
        <v>#N/A</v>
      </c>
      <c r="F50" s="136">
        <f>IF(ISNUMBER('実質公債費比率（分子）の構造'!L$53),'実質公債費比率（分子）の構造'!L$53,NA())</f>
        <v>95</v>
      </c>
      <c r="G50" s="136" t="e">
        <f>NA()</f>
        <v>#N/A</v>
      </c>
      <c r="H50" s="136" t="e">
        <f>NA()</f>
        <v>#N/A</v>
      </c>
      <c r="I50" s="136">
        <f>IF(ISNUMBER('実質公債費比率（分子）の構造'!M$53),'実質公債費比率（分子）の構造'!M$53,NA())</f>
        <v>69</v>
      </c>
      <c r="J50" s="136" t="e">
        <f>NA()</f>
        <v>#N/A</v>
      </c>
      <c r="K50" s="136" t="e">
        <f>NA()</f>
        <v>#N/A</v>
      </c>
      <c r="L50" s="136">
        <f>IF(ISNUMBER('実質公債費比率（分子）の構造'!N$53),'実質公債費比率（分子）の構造'!N$53,NA())</f>
        <v>54</v>
      </c>
      <c r="M50" s="136" t="e">
        <f>NA()</f>
        <v>#N/A</v>
      </c>
      <c r="N50" s="136" t="e">
        <f>NA()</f>
        <v>#N/A</v>
      </c>
      <c r="O50" s="136">
        <f>IF(ISNUMBER('実質公債費比率（分子）の構造'!O$53),'実質公債費比率（分子）の構造'!O$53,NA())</f>
        <v>180</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2927</v>
      </c>
      <c r="E56" s="135"/>
      <c r="F56" s="135"/>
      <c r="G56" s="135">
        <f>'将来負担比率（分子）の構造'!J$51</f>
        <v>2821</v>
      </c>
      <c r="H56" s="135"/>
      <c r="I56" s="135"/>
      <c r="J56" s="135">
        <f>'将来負担比率（分子）の構造'!K$51</f>
        <v>2667</v>
      </c>
      <c r="K56" s="135"/>
      <c r="L56" s="135"/>
      <c r="M56" s="135">
        <f>'将来負担比率（分子）の構造'!L$51</f>
        <v>2474</v>
      </c>
      <c r="N56" s="135"/>
      <c r="O56" s="135"/>
      <c r="P56" s="135">
        <f>'将来負担比率（分子）の構造'!M$51</f>
        <v>2290</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9856</v>
      </c>
      <c r="E58" s="135"/>
      <c r="F58" s="135"/>
      <c r="G58" s="135">
        <f>'将来負担比率（分子）の構造'!J$49</f>
        <v>9878</v>
      </c>
      <c r="H58" s="135"/>
      <c r="I58" s="135"/>
      <c r="J58" s="135">
        <f>'将来負担比率（分子）の構造'!K$49</f>
        <v>9989</v>
      </c>
      <c r="K58" s="135"/>
      <c r="L58" s="135"/>
      <c r="M58" s="135">
        <f>'将来負担比率（分子）の構造'!L$49</f>
        <v>8608</v>
      </c>
      <c r="N58" s="135"/>
      <c r="O58" s="135"/>
      <c r="P58" s="135">
        <f>'将来負担比率（分子）の構造'!M$49</f>
        <v>8833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608</v>
      </c>
      <c r="C62" s="135"/>
      <c r="D62" s="135"/>
      <c r="E62" s="135">
        <f>'将来負担比率（分子）の構造'!J$45</f>
        <v>553</v>
      </c>
      <c r="F62" s="135"/>
      <c r="G62" s="135"/>
      <c r="H62" s="135">
        <f>'将来負担比率（分子）の構造'!K$45</f>
        <v>623</v>
      </c>
      <c r="I62" s="135"/>
      <c r="J62" s="135"/>
      <c r="K62" s="135">
        <f>'将来負担比率（分子）の構造'!L$45</f>
        <v>392</v>
      </c>
      <c r="L62" s="135"/>
      <c r="M62" s="135"/>
      <c r="N62" s="135">
        <f>'将来負担比率（分子）の構造'!M$45</f>
        <v>498</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2432</v>
      </c>
      <c r="C64" s="135"/>
      <c r="D64" s="135"/>
      <c r="E64" s="135">
        <f>'将来負担比率（分子）の構造'!J$43</f>
        <v>3048</v>
      </c>
      <c r="F64" s="135"/>
      <c r="G64" s="135"/>
      <c r="H64" s="135">
        <f>'将来負担比率（分子）の構造'!K$43</f>
        <v>2859</v>
      </c>
      <c r="I64" s="135"/>
      <c r="J64" s="135"/>
      <c r="K64" s="135">
        <f>'将来負担比率（分子）の構造'!L$43</f>
        <v>2671</v>
      </c>
      <c r="L64" s="135"/>
      <c r="M64" s="135"/>
      <c r="N64" s="135">
        <f>'将来負担比率（分子）の構造'!M$43</f>
        <v>2733</v>
      </c>
      <c r="O64" s="135"/>
      <c r="P64" s="135"/>
    </row>
    <row r="65" spans="1:16" x14ac:dyDescent="0.15">
      <c r="A65" s="135" t="s">
        <v>26</v>
      </c>
      <c r="B65" s="135">
        <f>'将来負担比率（分子）の構造'!I$42</f>
        <v>228</v>
      </c>
      <c r="C65" s="135"/>
      <c r="D65" s="135"/>
      <c r="E65" s="135">
        <f>'将来負担比率（分子）の構造'!J$42</f>
        <v>156</v>
      </c>
      <c r="F65" s="135"/>
      <c r="G65" s="135"/>
      <c r="H65" s="135">
        <f>'将来負担比率（分子）の構造'!K$42</f>
        <v>219</v>
      </c>
      <c r="I65" s="135"/>
      <c r="J65" s="135"/>
      <c r="K65" s="135">
        <f>'将来負担比率（分子）の構造'!L$42</f>
        <v>147</v>
      </c>
      <c r="L65" s="135"/>
      <c r="M65" s="135"/>
      <c r="N65" s="135">
        <f>'将来負担比率（分子）の構造'!M$42</f>
        <v>33</v>
      </c>
      <c r="O65" s="135"/>
      <c r="P65" s="135"/>
    </row>
    <row r="66" spans="1:16" x14ac:dyDescent="0.15">
      <c r="A66" s="135" t="s">
        <v>25</v>
      </c>
      <c r="B66" s="135">
        <f>'将来負担比率（分子）の構造'!I$41</f>
        <v>67</v>
      </c>
      <c r="C66" s="135"/>
      <c r="D66" s="135"/>
      <c r="E66" s="135">
        <f>'将来負担比率（分子）の構造'!J$41</f>
        <v>58</v>
      </c>
      <c r="F66" s="135"/>
      <c r="G66" s="135"/>
      <c r="H66" s="135">
        <f>'将来負担比率（分子）の構造'!K$41</f>
        <v>48</v>
      </c>
      <c r="I66" s="135"/>
      <c r="J66" s="135"/>
      <c r="K66" s="135">
        <f>'将来負担比率（分子）の構造'!L$41</f>
        <v>38</v>
      </c>
      <c r="L66" s="135"/>
      <c r="M66" s="135"/>
      <c r="N66" s="135">
        <f>'将来負担比率（分子）の構造'!M$41</f>
        <v>28</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2017-03-28T00:31:20Z</cp:lastPrinted>
  <dcterms:created xsi:type="dcterms:W3CDTF">2017-02-15T22:48:28Z</dcterms:created>
  <dcterms:modified xsi:type="dcterms:W3CDTF">2017-03-28T00:32:16Z</dcterms:modified>
</cp:coreProperties>
</file>